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erver4\информация\Аналитические и информационные материалы\Аналитические записки\2023\АНАЛИТИКА К ЗАКОНОПРОЕКТАМ\7 сессия\"/>
    </mc:Choice>
  </mc:AlternateContent>
  <bookViews>
    <workbookView xWindow="0" yWindow="0" windowWidth="28800" windowHeight="10635"/>
  </bookViews>
  <sheets>
    <sheet name="Лист1" sheetId="1" r:id="rId1"/>
  </sheets>
  <definedNames>
    <definedName name="_xlnm._FilterDatabase" localSheetId="0" hidden="1">Лист1!$A$5:$I$240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H240" i="1" l="1"/>
  <c r="I240" i="1" s="1"/>
  <c r="F240" i="1"/>
  <c r="F239" i="1"/>
  <c r="H239" i="1" s="1"/>
  <c r="H238" i="1"/>
  <c r="F238" i="1"/>
  <c r="I238" i="1" s="1"/>
  <c r="F237" i="1"/>
  <c r="H237" i="1" s="1"/>
  <c r="I237" i="1" s="1"/>
  <c r="H236" i="1"/>
  <c r="F236" i="1"/>
  <c r="I236" i="1" s="1"/>
  <c r="F235" i="1"/>
  <c r="H235" i="1" s="1"/>
  <c r="H234" i="1"/>
  <c r="F234" i="1"/>
  <c r="I234" i="1" s="1"/>
  <c r="F233" i="1"/>
  <c r="H233" i="1" s="1"/>
  <c r="H232" i="1"/>
  <c r="F232" i="1"/>
  <c r="I232" i="1" s="1"/>
  <c r="F231" i="1"/>
  <c r="H231" i="1" s="1"/>
  <c r="H230" i="1"/>
  <c r="F230" i="1"/>
  <c r="I230" i="1" s="1"/>
  <c r="F229" i="1"/>
  <c r="H229" i="1" s="1"/>
  <c r="H228" i="1"/>
  <c r="F228" i="1"/>
  <c r="I228" i="1" s="1"/>
  <c r="F227" i="1"/>
  <c r="H227" i="1" s="1"/>
  <c r="H226" i="1"/>
  <c r="F226" i="1"/>
  <c r="I226" i="1" s="1"/>
  <c r="F225" i="1"/>
  <c r="H225" i="1" s="1"/>
  <c r="H224" i="1"/>
  <c r="F224" i="1"/>
  <c r="I224" i="1" s="1"/>
  <c r="F223" i="1"/>
  <c r="H223" i="1" s="1"/>
  <c r="H222" i="1"/>
  <c r="F222" i="1"/>
  <c r="I222" i="1" s="1"/>
  <c r="F221" i="1"/>
  <c r="H221" i="1" s="1"/>
  <c r="H220" i="1"/>
  <c r="F220" i="1"/>
  <c r="I220" i="1" s="1"/>
  <c r="F219" i="1"/>
  <c r="H219" i="1" s="1"/>
  <c r="H218" i="1"/>
  <c r="F218" i="1"/>
  <c r="I218" i="1" s="1"/>
  <c r="F217" i="1"/>
  <c r="H217" i="1" s="1"/>
  <c r="H216" i="1"/>
  <c r="F216" i="1"/>
  <c r="I216" i="1" s="1"/>
  <c r="F215" i="1"/>
  <c r="H215" i="1" s="1"/>
  <c r="H214" i="1"/>
  <c r="F214" i="1"/>
  <c r="I214" i="1" s="1"/>
  <c r="F213" i="1"/>
  <c r="H213" i="1" s="1"/>
  <c r="H212" i="1"/>
  <c r="F212" i="1"/>
  <c r="I212" i="1" s="1"/>
  <c r="F211" i="1"/>
  <c r="H211" i="1" s="1"/>
  <c r="H210" i="1"/>
  <c r="F210" i="1"/>
  <c r="I210" i="1" s="1"/>
  <c r="F209" i="1"/>
  <c r="H209" i="1" s="1"/>
  <c r="H208" i="1"/>
  <c r="F208" i="1"/>
  <c r="I208" i="1" s="1"/>
  <c r="F207" i="1"/>
  <c r="H207" i="1" s="1"/>
  <c r="H206" i="1"/>
  <c r="F206" i="1"/>
  <c r="I206" i="1" s="1"/>
  <c r="F205" i="1"/>
  <c r="H205" i="1" s="1"/>
  <c r="H204" i="1"/>
  <c r="F204" i="1"/>
  <c r="I204" i="1" s="1"/>
  <c r="F203" i="1"/>
  <c r="H203" i="1" s="1"/>
  <c r="H202" i="1"/>
  <c r="F202" i="1"/>
  <c r="I202" i="1" s="1"/>
  <c r="F201" i="1"/>
  <c r="H201" i="1" s="1"/>
  <c r="H200" i="1"/>
  <c r="F200" i="1"/>
  <c r="I200" i="1" s="1"/>
  <c r="F199" i="1"/>
  <c r="H199" i="1" s="1"/>
  <c r="H198" i="1"/>
  <c r="F198" i="1"/>
  <c r="I198" i="1" s="1"/>
  <c r="F197" i="1"/>
  <c r="H197" i="1" s="1"/>
  <c r="H196" i="1"/>
  <c r="F196" i="1"/>
  <c r="I196" i="1" s="1"/>
  <c r="F195" i="1"/>
  <c r="H195" i="1" s="1"/>
  <c r="H194" i="1"/>
  <c r="F194" i="1"/>
  <c r="I194" i="1" s="1"/>
  <c r="F193" i="1"/>
  <c r="H193" i="1" s="1"/>
  <c r="H192" i="1"/>
  <c r="F192" i="1"/>
  <c r="I192" i="1" s="1"/>
  <c r="F191" i="1"/>
  <c r="H191" i="1" s="1"/>
  <c r="H190" i="1"/>
  <c r="F190" i="1"/>
  <c r="I190" i="1" s="1"/>
  <c r="F189" i="1"/>
  <c r="H189" i="1" s="1"/>
  <c r="H188" i="1"/>
  <c r="I188" i="1" s="1"/>
  <c r="F188" i="1"/>
  <c r="F187" i="1"/>
  <c r="H187" i="1" s="1"/>
  <c r="H186" i="1"/>
  <c r="F186" i="1"/>
  <c r="I186" i="1" s="1"/>
  <c r="F185" i="1"/>
  <c r="H185" i="1" s="1"/>
  <c r="H184" i="1"/>
  <c r="F184" i="1"/>
  <c r="I184" i="1" s="1"/>
  <c r="F183" i="1"/>
  <c r="H183" i="1" s="1"/>
  <c r="H182" i="1"/>
  <c r="F182" i="1"/>
  <c r="I182" i="1" s="1"/>
  <c r="F181" i="1"/>
  <c r="H181" i="1" s="1"/>
  <c r="I181" i="1" s="1"/>
  <c r="F180" i="1"/>
  <c r="H180" i="1" s="1"/>
  <c r="H179" i="1"/>
  <c r="F179" i="1"/>
  <c r="I179" i="1" s="1"/>
  <c r="I178" i="1"/>
  <c r="F178" i="1"/>
  <c r="H178" i="1" s="1"/>
  <c r="H177" i="1"/>
  <c r="F177" i="1"/>
  <c r="I177" i="1" s="1"/>
  <c r="I176" i="1"/>
  <c r="F176" i="1"/>
  <c r="H176" i="1" s="1"/>
  <c r="H175" i="1"/>
  <c r="F175" i="1"/>
  <c r="I175" i="1" s="1"/>
  <c r="I174" i="1"/>
  <c r="F174" i="1"/>
  <c r="H174" i="1" s="1"/>
  <c r="H173" i="1"/>
  <c r="I173" i="1" s="1"/>
  <c r="F173" i="1"/>
  <c r="I172" i="1"/>
  <c r="F172" i="1"/>
  <c r="H172" i="1" s="1"/>
  <c r="H171" i="1"/>
  <c r="F171" i="1"/>
  <c r="I171" i="1" s="1"/>
  <c r="I170" i="1"/>
  <c r="F170" i="1"/>
  <c r="H170" i="1" s="1"/>
  <c r="H169" i="1"/>
  <c r="F169" i="1"/>
  <c r="I169" i="1" s="1"/>
  <c r="I168" i="1"/>
  <c r="F168" i="1"/>
  <c r="H168" i="1" s="1"/>
  <c r="H167" i="1"/>
  <c r="F167" i="1"/>
  <c r="I167" i="1" s="1"/>
  <c r="I166" i="1"/>
  <c r="F166" i="1"/>
  <c r="H166" i="1" s="1"/>
  <c r="H165" i="1"/>
  <c r="I165" i="1" s="1"/>
  <c r="F165" i="1"/>
  <c r="G164" i="1"/>
  <c r="E164" i="1"/>
  <c r="F164" i="1" s="1"/>
  <c r="D163" i="1"/>
  <c r="G162" i="1"/>
  <c r="E162" i="1"/>
  <c r="F162" i="1" s="1"/>
  <c r="H162" i="1" s="1"/>
  <c r="I162" i="1" s="1"/>
  <c r="F161" i="1"/>
  <c r="F160" i="1"/>
  <c r="F159" i="1"/>
  <c r="I159" i="1" s="1"/>
  <c r="E158" i="1"/>
  <c r="D158" i="1"/>
  <c r="F158" i="1" s="1"/>
  <c r="I158" i="1" s="1"/>
  <c r="F157" i="1"/>
  <c r="F156" i="1"/>
  <c r="F155" i="1"/>
  <c r="I155" i="1" s="1"/>
  <c r="I154" i="1"/>
  <c r="F154" i="1"/>
  <c r="I153" i="1"/>
  <c r="F153" i="1"/>
  <c r="I152" i="1"/>
  <c r="F152" i="1"/>
  <c r="I151" i="1"/>
  <c r="F151" i="1"/>
  <c r="I150" i="1"/>
  <c r="F150" i="1"/>
  <c r="I149" i="1"/>
  <c r="F149" i="1"/>
  <c r="I148" i="1"/>
  <c r="F148" i="1"/>
  <c r="I147" i="1"/>
  <c r="F147" i="1"/>
  <c r="I146" i="1"/>
  <c r="F146" i="1"/>
  <c r="I145" i="1"/>
  <c r="F145" i="1"/>
  <c r="I144" i="1"/>
  <c r="F144" i="1"/>
  <c r="I143" i="1"/>
  <c r="F143" i="1"/>
  <c r="I142" i="1"/>
  <c r="F142" i="1"/>
  <c r="I141" i="1"/>
  <c r="F141" i="1"/>
  <c r="I140" i="1"/>
  <c r="F140" i="1"/>
  <c r="I139" i="1"/>
  <c r="F139" i="1"/>
  <c r="I138" i="1"/>
  <c r="F138" i="1"/>
  <c r="I137" i="1"/>
  <c r="F137" i="1"/>
  <c r="E136" i="1"/>
  <c r="D136" i="1"/>
  <c r="F136" i="1" s="1"/>
  <c r="I136" i="1" s="1"/>
  <c r="I135" i="1"/>
  <c r="F135" i="1"/>
  <c r="I134" i="1"/>
  <c r="F134" i="1"/>
  <c r="I133" i="1"/>
  <c r="F133" i="1"/>
  <c r="I132" i="1"/>
  <c r="F132" i="1"/>
  <c r="I131" i="1"/>
  <c r="F131" i="1"/>
  <c r="I130" i="1"/>
  <c r="F130" i="1"/>
  <c r="I129" i="1"/>
  <c r="F129" i="1"/>
  <c r="I128" i="1"/>
  <c r="F128" i="1"/>
  <c r="I127" i="1"/>
  <c r="F127" i="1"/>
  <c r="I126" i="1"/>
  <c r="F126" i="1"/>
  <c r="I125" i="1"/>
  <c r="F125" i="1"/>
  <c r="I124" i="1"/>
  <c r="F124" i="1"/>
  <c r="I123" i="1"/>
  <c r="F123" i="1"/>
  <c r="I122" i="1"/>
  <c r="F122" i="1"/>
  <c r="I121" i="1"/>
  <c r="F121" i="1"/>
  <c r="I120" i="1"/>
  <c r="F120" i="1"/>
  <c r="I119" i="1"/>
  <c r="F119" i="1"/>
  <c r="I118" i="1"/>
  <c r="F118" i="1"/>
  <c r="C118" i="1"/>
  <c r="F117" i="1"/>
  <c r="I117" i="1" s="1"/>
  <c r="F116" i="1"/>
  <c r="I116" i="1" s="1"/>
  <c r="F115" i="1"/>
  <c r="I115" i="1" s="1"/>
  <c r="F114" i="1"/>
  <c r="I114" i="1" s="1"/>
  <c r="F113" i="1"/>
  <c r="I113" i="1" s="1"/>
  <c r="F112" i="1"/>
  <c r="I112" i="1" s="1"/>
  <c r="F111" i="1"/>
  <c r="I111" i="1" s="1"/>
  <c r="F110" i="1"/>
  <c r="I110" i="1" s="1"/>
  <c r="F109" i="1"/>
  <c r="I109" i="1" s="1"/>
  <c r="F108" i="1"/>
  <c r="I108" i="1" s="1"/>
  <c r="F107" i="1"/>
  <c r="I107" i="1" s="1"/>
  <c r="F106" i="1"/>
  <c r="I106" i="1" s="1"/>
  <c r="F105" i="1"/>
  <c r="I105" i="1" s="1"/>
  <c r="F104" i="1"/>
  <c r="I104" i="1" s="1"/>
  <c r="F103" i="1"/>
  <c r="I103" i="1" s="1"/>
  <c r="F102" i="1"/>
  <c r="I102" i="1" s="1"/>
  <c r="F101" i="1"/>
  <c r="I101" i="1" s="1"/>
  <c r="F100" i="1"/>
  <c r="I100" i="1" s="1"/>
  <c r="F99" i="1"/>
  <c r="I99" i="1" s="1"/>
  <c r="F98" i="1"/>
  <c r="I98" i="1" s="1"/>
  <c r="F97" i="1"/>
  <c r="I97" i="1" s="1"/>
  <c r="F96" i="1"/>
  <c r="I96" i="1" s="1"/>
  <c r="F95" i="1"/>
  <c r="I95" i="1" s="1"/>
  <c r="F94" i="1"/>
  <c r="I94" i="1" s="1"/>
  <c r="F93" i="1"/>
  <c r="I93" i="1" s="1"/>
  <c r="F92" i="1"/>
  <c r="I92" i="1" s="1"/>
  <c r="F91" i="1"/>
  <c r="I91" i="1" s="1"/>
  <c r="F90" i="1"/>
  <c r="I90" i="1" s="1"/>
  <c r="F89" i="1"/>
  <c r="I89" i="1" s="1"/>
  <c r="F88" i="1"/>
  <c r="I88" i="1" s="1"/>
  <c r="F87" i="1"/>
  <c r="I87" i="1" s="1"/>
  <c r="F86" i="1"/>
  <c r="I86" i="1" s="1"/>
  <c r="F85" i="1"/>
  <c r="I85" i="1" s="1"/>
  <c r="F84" i="1"/>
  <c r="I84" i="1" s="1"/>
  <c r="F83" i="1"/>
  <c r="I83" i="1" s="1"/>
  <c r="F82" i="1"/>
  <c r="I82" i="1" s="1"/>
  <c r="F81" i="1"/>
  <c r="I81" i="1" s="1"/>
  <c r="F80" i="1"/>
  <c r="I80" i="1" s="1"/>
  <c r="F79" i="1"/>
  <c r="I79" i="1" s="1"/>
  <c r="F78" i="1"/>
  <c r="I78" i="1" s="1"/>
  <c r="F77" i="1"/>
  <c r="I77" i="1" s="1"/>
  <c r="F76" i="1"/>
  <c r="I76" i="1" s="1"/>
  <c r="F75" i="1"/>
  <c r="I75" i="1" s="1"/>
  <c r="F74" i="1"/>
  <c r="I74" i="1" s="1"/>
  <c r="F73" i="1"/>
  <c r="I73" i="1" s="1"/>
  <c r="F72" i="1"/>
  <c r="I72" i="1" s="1"/>
  <c r="F71" i="1"/>
  <c r="I71" i="1" s="1"/>
  <c r="F70" i="1"/>
  <c r="I70" i="1" s="1"/>
  <c r="F69" i="1"/>
  <c r="I69" i="1" s="1"/>
  <c r="F68" i="1"/>
  <c r="I68" i="1" s="1"/>
  <c r="F67" i="1"/>
  <c r="I67" i="1" s="1"/>
  <c r="F66" i="1"/>
  <c r="I66" i="1" s="1"/>
  <c r="F65" i="1"/>
  <c r="I65" i="1" s="1"/>
  <c r="F64" i="1"/>
  <c r="I64" i="1" s="1"/>
  <c r="F63" i="1"/>
  <c r="I63" i="1" s="1"/>
  <c r="F62" i="1"/>
  <c r="I62" i="1" s="1"/>
  <c r="F61" i="1"/>
  <c r="I61" i="1" s="1"/>
  <c r="F60" i="1"/>
  <c r="I60" i="1" s="1"/>
  <c r="F59" i="1"/>
  <c r="I59" i="1" s="1"/>
  <c r="F58" i="1"/>
  <c r="I58" i="1" s="1"/>
  <c r="F57" i="1"/>
  <c r="I57" i="1" s="1"/>
  <c r="F56" i="1"/>
  <c r="I56" i="1" s="1"/>
  <c r="F55" i="1"/>
  <c r="I55" i="1" s="1"/>
  <c r="F54" i="1"/>
  <c r="I54" i="1" s="1"/>
  <c r="F53" i="1"/>
  <c r="I53" i="1" s="1"/>
  <c r="F52" i="1"/>
  <c r="I52" i="1" s="1"/>
  <c r="F51" i="1"/>
  <c r="I51" i="1" s="1"/>
  <c r="F50" i="1"/>
  <c r="I50" i="1" s="1"/>
  <c r="F49" i="1"/>
  <c r="I49" i="1" s="1"/>
  <c r="F48" i="1"/>
  <c r="I48" i="1" s="1"/>
  <c r="F47" i="1"/>
  <c r="I47" i="1" s="1"/>
  <c r="F46" i="1"/>
  <c r="I46" i="1" s="1"/>
  <c r="C46" i="1"/>
  <c r="I45" i="1"/>
  <c r="F45" i="1"/>
  <c r="I44" i="1"/>
  <c r="F44" i="1"/>
  <c r="I43" i="1"/>
  <c r="F43" i="1"/>
  <c r="C43" i="1"/>
  <c r="F42" i="1"/>
  <c r="I42" i="1" s="1"/>
  <c r="F41" i="1"/>
  <c r="I41" i="1" s="1"/>
  <c r="F40" i="1"/>
  <c r="I40" i="1" s="1"/>
  <c r="F39" i="1"/>
  <c r="I39" i="1" s="1"/>
  <c r="H38" i="1"/>
  <c r="I37" i="1"/>
  <c r="F37" i="1"/>
  <c r="I36" i="1"/>
  <c r="F36" i="1"/>
  <c r="I35" i="1"/>
  <c r="F35" i="1"/>
  <c r="I34" i="1"/>
  <c r="F34" i="1"/>
  <c r="I33" i="1"/>
  <c r="F33" i="1"/>
  <c r="I32" i="1"/>
  <c r="F32" i="1"/>
  <c r="I31" i="1"/>
  <c r="F31" i="1"/>
  <c r="I30" i="1"/>
  <c r="F30" i="1"/>
  <c r="I29" i="1"/>
  <c r="F29" i="1"/>
  <c r="I28" i="1"/>
  <c r="F28" i="1"/>
  <c r="I27" i="1"/>
  <c r="F27" i="1"/>
  <c r="I26" i="1"/>
  <c r="F26" i="1"/>
  <c r="I25" i="1"/>
  <c r="F25" i="1"/>
  <c r="I24" i="1"/>
  <c r="F24" i="1"/>
  <c r="I23" i="1"/>
  <c r="F23" i="1"/>
  <c r="I22" i="1"/>
  <c r="F22" i="1"/>
  <c r="I21" i="1"/>
  <c r="F21" i="1"/>
  <c r="I20" i="1"/>
  <c r="F20" i="1"/>
  <c r="I19" i="1"/>
  <c r="F19" i="1"/>
  <c r="I18" i="1"/>
  <c r="F18" i="1"/>
  <c r="I17" i="1"/>
  <c r="F17" i="1"/>
  <c r="I16" i="1"/>
  <c r="F16" i="1"/>
  <c r="I15" i="1"/>
  <c r="F15" i="1"/>
  <c r="I14" i="1"/>
  <c r="F14" i="1"/>
  <c r="I13" i="1"/>
  <c r="F13" i="1"/>
  <c r="I12" i="1"/>
  <c r="F12" i="1"/>
  <c r="I11" i="1"/>
  <c r="F11" i="1"/>
  <c r="I10" i="1"/>
  <c r="F10" i="1"/>
  <c r="I9" i="1"/>
  <c r="F9" i="1"/>
  <c r="I8" i="1"/>
  <c r="F8" i="1"/>
  <c r="I7" i="1"/>
  <c r="F7" i="1"/>
  <c r="F6" i="1"/>
  <c r="G163" i="1" l="1"/>
  <c r="H164" i="1"/>
  <c r="I164" i="1" s="1"/>
  <c r="F163" i="1"/>
  <c r="H163" i="1" s="1"/>
  <c r="I163" i="1" s="1"/>
  <c r="I183" i="1"/>
  <c r="I185" i="1"/>
  <c r="I187" i="1"/>
  <c r="I189" i="1"/>
  <c r="I191" i="1"/>
  <c r="I193" i="1"/>
  <c r="I195" i="1"/>
  <c r="I197" i="1"/>
  <c r="I199" i="1"/>
  <c r="I201" i="1"/>
  <c r="I203" i="1"/>
  <c r="I205" i="1"/>
  <c r="I207" i="1"/>
  <c r="I209" i="1"/>
  <c r="I211" i="1"/>
  <c r="I213" i="1"/>
  <c r="I215" i="1"/>
  <c r="I217" i="1"/>
  <c r="I219" i="1"/>
  <c r="I221" i="1"/>
  <c r="I223" i="1"/>
  <c r="I225" i="1"/>
  <c r="I227" i="1"/>
  <c r="I229" i="1"/>
  <c r="I231" i="1"/>
  <c r="I233" i="1"/>
  <c r="I235" i="1"/>
</calcChain>
</file>

<file path=xl/sharedStrings.xml><?xml version="1.0" encoding="utf-8"?>
<sst xmlns="http://schemas.openxmlformats.org/spreadsheetml/2006/main" count="478" uniqueCount="477">
  <si>
    <t>Приложение № 1
к Аналитической записке</t>
  </si>
  <si>
    <t>Анализ изменений закона о бюджете Удмуртской Республики на 2023 год</t>
  </si>
  <si>
    <t>тыс. рублей</t>
  </si>
  <si>
    <t>КБК</t>
  </si>
  <si>
    <t xml:space="preserve">Наименование </t>
  </si>
  <si>
    <t>Первоначальная редакция закона о бюджете УР от 26.12.2022 г. 
№ 83-РЗ</t>
  </si>
  <si>
    <t>Бюджет УР с учетом изменений по законопроекту</t>
  </si>
  <si>
    <t>Темп роста к первоначальной редакции закона о бюджете УР, %</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</si>
  <si>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</si>
  <si>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</si>
  <si>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</si>
  <si>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</si>
  <si>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</si>
  <si>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</si>
  <si>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</si>
  <si>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</si>
  <si>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</si>
  <si>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</si>
  <si>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</si>
  <si>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</si>
  <si>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</si>
  <si>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</si>
  <si>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</si>
  <si>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</si>
  <si>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1 05 06000 01 0000 110</t>
  </si>
  <si>
    <t>Налог на профессиональный доход</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</si>
  <si>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</si>
  <si>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</si>
  <si>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</si>
  <si>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</si>
  <si>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</si>
  <si>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</si>
  <si>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</si>
  <si>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</si>
  <si>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</si>
  <si>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</si>
  <si>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</si>
  <si>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</si>
  <si>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</si>
  <si>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</si>
  <si>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</si>
  <si>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</si>
  <si>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</si>
  <si>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</si>
  <si>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</si>
  <si>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</si>
  <si>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</si>
  <si>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</si>
  <si>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</si>
  <si>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</si>
  <si>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</si>
  <si>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</si>
  <si>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</si>
  <si>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</si>
  <si>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</si>
  <si>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</si>
  <si>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</si>
  <si>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</si>
  <si>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</si>
  <si>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</si>
  <si>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</si>
  <si>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</si>
  <si>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</si>
  <si>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</si>
  <si>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</si>
  <si>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</si>
  <si>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1 12 02000 00 0000 120</t>
  </si>
  <si>
    <t>Платежи при пользовании недрами</t>
  </si>
  <si>
    <t>1 12 04000 00 0000 120</t>
  </si>
  <si>
    <t>Плата за использование лесов</t>
  </si>
  <si>
    <t>1 13 00000 00 0000 000</t>
  </si>
  <si>
    <t>ДОХОДЫ ОТ ОКАЗАНИЯ ПЛАТНЫХ УСЛУГ (РАБОТ) И КОМПЕНСАЦИИ ЗАТРАТ ГОСУДАРСТВА</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</si>
  <si>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</si>
  <si>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</si>
  <si>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</si>
  <si>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</si>
  <si>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</si>
  <si>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</si>
  <si>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</si>
  <si>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2 00 00000 00 0000 000</t>
  </si>
  <si>
    <t>БЕЗВОЗМЕЗДНЫЕ ПОСТУПЛЕНИЯ</t>
  </si>
  <si>
    <t>Дотации</t>
  </si>
  <si>
    <t>2 02 15001 02 0000 150</t>
  </si>
  <si>
    <t>Дотации бюджетам субъектов Российской Федерации на выравнивание бюджетной обеспеченности</t>
  </si>
  <si>
    <t>2 02 15009 02 0000 150</t>
  </si>
  <si>
    <t>Дотация на частичную компенсацию дополнительных расходов на повышение оплаты труда работников бюджетной сферы и иные цели</t>
  </si>
  <si>
    <t>Субсидии</t>
  </si>
  <si>
    <t>2 02 25014 02 0000 150</t>
  </si>
  <si>
    <t>Субсидии бюджетам субъектов Российской Федерации на стимулирование увеличения производства картофеля и овощей</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</si>
  <si>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</si>
  <si>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</si>
  <si>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</si>
  <si>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</si>
  <si>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</si>
  <si>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</si>
  <si>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</si>
  <si>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</si>
  <si>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</si>
  <si>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</si>
  <si>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</si>
  <si>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</si>
  <si>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</si>
  <si>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</si>
  <si>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</si>
  <si>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</si>
  <si>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2 02 25098 02 0000 150</t>
  </si>
  <si>
    <t>Субсидии бюджетам субъектов Российской Федерации и бюджету города Байконура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</si>
  <si>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</si>
  <si>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</si>
  <si>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</si>
  <si>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</si>
  <si>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2 02 25116 02 0000 150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</si>
  <si>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</si>
  <si>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</si>
  <si>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</si>
  <si>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</si>
  <si>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</si>
  <si>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</si>
  <si>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</si>
  <si>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</si>
  <si>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</si>
  <si>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</si>
  <si>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</si>
  <si>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2 02 25201 02 0000 150</t>
  </si>
  <si>
    <t>Субсидии бюджетам субъектов Российской Федерации на развитие паллиативной медицинской помощи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</si>
  <si>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</si>
  <si>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</si>
  <si>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</si>
  <si>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</si>
  <si>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</si>
  <si>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</si>
  <si>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</si>
  <si>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</si>
  <si>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</si>
  <si>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</si>
  <si>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</si>
  <si>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</si>
  <si>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</si>
  <si>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</si>
  <si>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</si>
  <si>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</si>
  <si>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</si>
  <si>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</si>
  <si>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2 02 25256 02 0000 150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</si>
  <si>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</si>
  <si>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</si>
  <si>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</si>
  <si>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2 02 25261 02 0000 150</t>
  </si>
  <si>
    <t>Субсидии бюджетам субъектов Российской Федерации на развитие заправочной инфраструктуры компримированного природного газа</t>
  </si>
  <si>
    <t>2 02 25291 02 0000 150</t>
  </si>
  <si>
    <t>Субсидии бюджетам субъектов Российской Федерации на повышение эффективности службы занятости</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</si>
  <si>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</si>
  <si>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</si>
  <si>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</si>
  <si>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</si>
  <si>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</si>
  <si>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</si>
  <si>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</si>
  <si>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</si>
  <si>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2 02 25341 02 0000 150</t>
  </si>
  <si>
    <t>Субсидии бюджетам субъектов Российской Федерации на развитие сельского туризма</t>
  </si>
  <si>
    <t>2 02 25353 02 0000 150</t>
  </si>
  <si>
    <t>Субсидии бюджетам субъектов Российской Федерации на создание школ креативных индустрий</t>
  </si>
  <si>
    <t>2 02 25365 02 0000 150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</si>
  <si>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</si>
  <si>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2 02 25385 02 0000 150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</si>
  <si>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</si>
  <si>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</si>
  <si>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</si>
  <si>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</si>
  <si>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</si>
  <si>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</si>
  <si>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</si>
  <si>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</si>
  <si>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</si>
  <si>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</si>
  <si>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</si>
  <si>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</si>
  <si>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</si>
  <si>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</si>
  <si>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</si>
  <si>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2 02 25497 02 0000 150</t>
  </si>
  <si>
    <t>Субсидии бюджетам субъектов Российской Федерации на реализацию мероприятий по обеспечению жильем молодых семей</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</si>
  <si>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</si>
  <si>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</si>
  <si>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</si>
  <si>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</si>
  <si>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2 02 25511 02 0000 150</t>
  </si>
  <si>
    <t>Субсидии бюджетам субъектов Российской Федерации на проведение комплексных кадастровых работ</t>
  </si>
  <si>
    <t>2 02 25513 02 0000 150</t>
  </si>
  <si>
    <t>Субсидии бюджетам субъектов Российской Федерации на развитие сети учреждений культурно-досугового типа</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</si>
  <si>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</si>
  <si>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</si>
  <si>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</si>
  <si>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</si>
  <si>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2 02 25519 02 0000 150</t>
  </si>
  <si>
    <t>Субсидии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</si>
  <si>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</si>
  <si>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</si>
  <si>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</si>
  <si>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</si>
  <si>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</si>
  <si>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</si>
  <si>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</si>
  <si>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реализацию программ формирования современной городской среды</t>
  </si>
  <si>
    <t>2 02 25576 02 0000 150</t>
  </si>
  <si>
    <t>Субсидии бюджетам субъектов Российской Федерации на обеспечение комплексного развития сельских территорий</t>
  </si>
  <si>
    <t>2 02 25584 02 0000 150</t>
  </si>
  <si>
    <t>Субсидии бюджетам субъектов Российской Федерации на оснащение региональных и муниципальных театров</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</si>
  <si>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</si>
  <si>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</si>
  <si>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2 02 25590 02 0000 150</t>
  </si>
  <si>
    <t>Субсидии бюджетам субъектов Российской Федерации на техническое оснащение муниципальных музеев</t>
  </si>
  <si>
    <t>2 02 25591 02 0000 150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</si>
  <si>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</si>
  <si>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</si>
  <si>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</si>
  <si>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</si>
  <si>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</si>
  <si>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</si>
  <si>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Субсидии бюджетам субъектов Российской Федерации на реализацию мероприятий по модернизации школьных систем образования</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</si>
  <si>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</si>
  <si>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</si>
  <si>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2 02 25755 02 0000 150</t>
  </si>
  <si>
    <t>Субсидии бюджетам субъектов Российской Федерации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</si>
  <si>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</si>
  <si>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</si>
  <si>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2 02 27018 02 0000 150</t>
  </si>
  <si>
    <t>Субсидия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t>
  </si>
  <si>
    <t>Субвенции</t>
  </si>
  <si>
    <t>2 02 35118 02 0000 150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</si>
  <si>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</si>
  <si>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</si>
  <si>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</si>
  <si>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</si>
  <si>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</si>
  <si>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</si>
  <si>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</si>
  <si>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</si>
  <si>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</si>
  <si>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</si>
  <si>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</si>
  <si>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</si>
  <si>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</si>
  <si>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</si>
  <si>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</si>
  <si>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</si>
  <si>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</si>
  <si>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2 02 35250 02 0000 150</t>
  </si>
  <si>
    <t>Субвенции бюджетам субъектов Российской Федерации на оплату жилищно-коммунальных услуг отдельным категориям граждан</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</si>
  <si>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</si>
  <si>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1032-1 "О занятости населения в Российской Федерации"</t>
  </si>
  <si>
    <t>2 02 35345 02 0000 150</t>
  </si>
  <si>
    <t>Субвенции бюджетам субъектов Российской Федерации на осуществление мер пожарной безопасности и тушение лесных пожаров</t>
  </si>
  <si>
    <t>2 02 35429 02 0000 150</t>
  </si>
  <si>
    <t>Субвенции бюджетам субъектов Российской Федерации на увеличение площади лесовосстановления</t>
  </si>
  <si>
    <t>2 02 35431 02 0000 150</t>
  </si>
  <si>
    <t>Субвенции бюджетам субъектов Российской Федерации на формирование запаса лесных семян для лесовосстановления</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</si>
  <si>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</si>
  <si>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</si>
  <si>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</si>
  <si>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</si>
  <si>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2 02 35900 02 0000 150</t>
  </si>
  <si>
    <t>Единая субвенция бюджетам субъектов Российской Федерации и бюджету г. Байконура</t>
  </si>
  <si>
    <t>Межбюджетные трансферты</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</si>
  <si>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</si>
  <si>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</si>
  <si>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</si>
  <si>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</si>
  <si>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</si>
  <si>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</si>
  <si>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</si>
  <si>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</si>
  <si>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</si>
  <si>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</si>
  <si>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2 02 45292 02 0000 150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</si>
  <si>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</si>
  <si>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2 02 45298 02 0000 150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</si>
  <si>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</si>
  <si>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2 02 45300 02 0000 150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</si>
  <si>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</si>
  <si>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</si>
  <si>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</si>
  <si>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</si>
  <si>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</si>
  <si>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2 02 45368 02 0000 150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</si>
  <si>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</si>
  <si>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2 02 45389 02 0000 150</t>
  </si>
  <si>
    <t>Межбюджетные трансферты, передаваемые бюджетам субъектов Российской Федерации на развитие инфраструктуры дорожного хозяйства</t>
  </si>
  <si>
    <t>2 02 45403 02 0000 150</t>
  </si>
  <si>
    <t>Межбюджетные трансферты, передаваемые бюджетам субъектов Российской Федерации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</si>
  <si>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</si>
  <si>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</si>
  <si>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</si>
  <si>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</si>
  <si>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</si>
  <si>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</si>
  <si>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</si>
  <si>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</si>
  <si>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</si>
  <si>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</si>
  <si>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</si>
  <si>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</si>
  <si>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2 02 45784 02 0000 150</t>
  </si>
  <si>
    <t>Межбюджетные трансферты, передаваемые бюджетам субъектов Российской Федерации на финасирование дорожной деятельности в отношении автомобильных дорог общего пользования регионального или межмуниципального, местного значения</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</si>
  <si>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</si>
  <si>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</si>
  <si>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Иные безвозмездные поступления</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</si>
  <si>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</si>
  <si>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</si>
  <si>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2 03 02099 02 0000 150</t>
  </si>
  <si>
    <t>Прочие безвозмездные поступления от государственных (муниципальных) оргнанизаций в бюджеты субъектов Российской Федерации</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</si>
  <si>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</si>
  <si>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</si>
  <si>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ИТОГО ДОХОДОВ</t>
  </si>
  <si>
    <t>ПРОФИЦИТ (-) / ДЕФИЦИТ</t>
  </si>
  <si>
    <t>ИТОГО РАСХОДОВ</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</si>
  <si>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</si>
  <si>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</si>
  <si>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</si>
  <si>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</si>
  <si>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</si>
  <si>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</si>
  <si>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</si>
  <si>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</si>
  <si>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</si>
  <si>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</si>
  <si>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</si>
  <si>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</si>
  <si>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</si>
  <si>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</si>
  <si>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</si>
  <si>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</si>
  <si>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</si>
  <si>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</si>
  <si>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</si>
  <si>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</si>
  <si>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</si>
  <si>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</si>
  <si>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</si>
  <si>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</si>
  <si>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</si>
  <si>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</si>
  <si>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</si>
  <si>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</si>
  <si>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0311</t>
  </si>
  <si>
    <t>Миграционная политика</t>
  </si>
  <si>
    <t>0314</t>
  </si>
  <si>
    <t>Другие вопросы в области национальной безопасности и правоохранительной деятельности</t>
  </si>
  <si>
    <t>в 6,3р.</t>
  </si>
  <si>
    <t>0400</t>
  </si>
  <si>
    <t>НАЦИОНАЛЬНАЯ ЭКОНОМИКА</t>
  </si>
  <si>
    <t>0401</t>
  </si>
  <si>
    <t>Общеэкономические вопросы</t>
  </si>
  <si>
    <t>0402</t>
  </si>
  <si>
    <t>Топливно-энергетический комплекс</t>
  </si>
  <si>
    <t>0404</t>
  </si>
  <si>
    <t>Воспроизводство минерально-сырьевой базы</t>
  </si>
  <si>
    <t>0405</t>
  </si>
  <si>
    <t>Сельское хозяйство и рыболовство</t>
  </si>
  <si>
    <t>0406</t>
  </si>
  <si>
    <t>Водное хозяйство</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</si>
  <si>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</si>
  <si>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</si>
  <si>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</si>
  <si>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</si>
  <si>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</si>
  <si>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</si>
  <si>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</si>
  <si>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</si>
  <si>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</si>
  <si>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</si>
  <si>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</si>
  <si>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</si>
  <si>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</si>
  <si>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</si>
  <si>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</si>
  <si>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</si>
  <si>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</si>
  <si>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</si>
  <si>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</si>
  <si>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</si>
  <si>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</si>
  <si>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</si>
  <si>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0603</t>
  </si>
  <si>
    <t>Охрана объектов растительного и животного мира и среды их обитания</t>
  </si>
  <si>
    <t>0604</t>
  </si>
  <si>
    <t>Прикладные научные исследования в области охраны окружающей среды</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</si>
  <si>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</si>
  <si>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</si>
  <si>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</si>
  <si>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</si>
  <si>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</si>
  <si>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</si>
  <si>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</si>
  <si>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</si>
  <si>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</si>
  <si>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</si>
  <si>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</si>
  <si>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</si>
  <si>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</si>
  <si>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</si>
  <si>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0707</t>
  </si>
  <si>
    <t>Молодежная политика</t>
  </si>
  <si>
    <t>0708</t>
  </si>
  <si>
    <t>Прикладные научные исследования в области образования</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</si>
  <si>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</si>
  <si>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</si>
  <si>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</si>
  <si>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</si>
  <si>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</si>
  <si>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</si>
  <si>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</si>
  <si>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</si>
  <si>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</si>
  <si>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</si>
  <si>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</si>
  <si>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</si>
  <si>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</si>
  <si>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</si>
  <si>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</si>
  <si>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</si>
  <si>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</si>
  <si>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</si>
  <si>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0905</t>
  </si>
  <si>
    <t>Санаторно-оздоровительная помощь</t>
  </si>
  <si>
    <t>0906</t>
  </si>
  <si>
    <t>Заготовка, переработка, хранение и обеспечение безопасности донорской крови и ее компонентов</t>
  </si>
  <si>
    <t>0909</t>
  </si>
  <si>
    <t>Другие вопросы в области здравоохранения</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</si>
  <si>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</si>
  <si>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</si>
  <si>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</si>
  <si>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</si>
  <si>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</si>
  <si>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</si>
  <si>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</si>
  <si>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</si>
  <si>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</si>
  <si>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</si>
  <si>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</si>
  <si>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</si>
  <si>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</si>
  <si>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</si>
  <si>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</si>
  <si>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</si>
  <si>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1102</t>
  </si>
  <si>
    <t>Массовый спорт</t>
  </si>
  <si>
    <t>1103</t>
  </si>
  <si>
    <t>Спорт высших достижений</t>
  </si>
  <si>
    <t>1105</t>
  </si>
  <si>
    <t>Другие вопросы в области физической культуры и спорта</t>
  </si>
  <si>
    <t>1200</t>
  </si>
  <si>
    <t>СРЕДСТВА МАССОВОЙ ИНФОРМАЦИИ</t>
  </si>
  <si>
    <t>1201</t>
  </si>
  <si>
    <t>Телевидение и радиовещание</t>
  </si>
  <si>
    <t>1202</t>
  </si>
  <si>
    <t>Периодическая печать и издательства</t>
  </si>
  <si>
    <t>1204</t>
  </si>
  <si>
    <t>Другие вопросы в области средств массовой информации</t>
  </si>
  <si>
    <t>1300</t>
  </si>
  <si>
    <t>ОБСЛУЖИВАНИЕ ГОСУДАРСТВЕННОГО И МУНИЦИПАЛЬНОГО ДОЛГА</t>
  </si>
  <si>
    <t>1400</t>
  </si>
  <si>
    <t>МЕЖБЮДЖЕТНЫЕ ТРАНСФЕРТЫ ОБЩЕГО ХАРАКТЕРА БЮДЖЕТАМ БЮДЖЕТНОЙ СИСТЕМЫ РОССИЙСКОЙ ФЕДЕРАЦИИ</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</si>
  <si>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</si>
  <si>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</si>
  <si>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</si>
  <si>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</si>
  <si>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1403</t>
  </si>
  <si>
    <t>Прочие межбюджетные трансферты общего характера</t>
  </si>
  <si>
    <t>Предлагаемые изменения
(законопроект от 18.05.2023 
№ 3759-7зп)</t>
  </si>
  <si>
    <t>Бюджет УР с изменениями
 (в ред. Закона УР от 13.04.2023 
№ 32-РЗ)</t>
  </si>
  <si>
    <t>Изменения, внесенные Законом УР от 13.04.2023 
№ 32-РЗ</t>
  </si>
  <si>
    <t>8,4 раза</t>
  </si>
  <si>
    <t>3=2+1</t>
  </si>
  <si>
    <t>5=3+4</t>
  </si>
  <si>
    <t>6=5/1*100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</si>
</sst>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numFmt numFmtId="167" formatCode="_-* #,##0.00_р_._-;\-* #,##0.00_р_._-;_-* &quot;-&quot;??_р_._-;_-@_-"/>
    <numFmt numFmtId="168" formatCode="_-* #,##0_р_._-;\-* #,##0_р_._-;_-* &quot;-&quot;??_р_._-;_-@_-"/>
    <numFmt numFmtId="169" formatCode="#,##0_ ;\-#,##0\ "/>
  </numFmts>
  <fonts count="20" x14ac:knownFonts="1">
    <font>
      <sz val="10"/>
      <name val="Arial Cyr"/>
      <charset val="204"/>
    </font>
    <font>
      <sz val="10"/>
      <name val="Arial Cyr"/>
      <charset val="204"/>
    </font>
    <font>
      <sz val="12"/>
      <name val="Times New Roman"/>
      <family val="1"/>
      <charset val="204"/>
    </font>
    <font>
      <sz val="12"/>
      <color rgb="FFFF0000"/>
      <name val="Times New Roman"/>
      <family val="1"/>
      <charset val="204"/>
    </font>
    <font>
      <sz val="10"/>
      <name val="Times New Roman"/>
      <family val="1"/>
      <charset val="204"/>
    </font>
    <font>
      <b/>
      <sz val="18"/>
      <name val="Times New Roman"/>
      <family val="1"/>
      <charset val="204"/>
    </font>
    <font>
      <b/>
      <sz val="12"/>
      <name val="Times New Roman"/>
      <family val="1"/>
      <charset val="204"/>
    </font>
    <font>
      <b/>
      <sz val="12"/>
      <color rgb="FFFF0000"/>
      <name val="Times New Roman"/>
      <family val="1"/>
      <charset val="204"/>
    </font>
    <font>
      <i/>
      <sz val="12"/>
      <name val="Times New Roman"/>
      <family val="1"/>
      <charset val="204"/>
    </font>
    <font>
      <i/>
      <sz val="12"/>
      <color rgb="FFFF0000"/>
      <name val="Times New Roman"/>
      <family val="1"/>
      <charset val="204"/>
    </font>
    <font>
      <b/>
      <i/>
      <sz val="11"/>
      <name val="Times New Roman"/>
      <family val="1"/>
      <charset val="204"/>
    </font>
    <font>
      <b/>
      <i/>
      <sz val="11"/>
      <color rgb="FFFF0000"/>
      <name val="Times New Roman"/>
      <family val="1"/>
      <charset val="204"/>
    </font>
    <font>
      <i/>
      <sz val="11"/>
      <name val="Times New Roman"/>
      <family val="1"/>
      <charset val="204"/>
    </font>
    <font>
      <b/>
      <i/>
      <sz val="12"/>
      <name val="Times New Roman"/>
      <family val="1"/>
      <charset val="204"/>
    </font>
    <font>
      <i/>
      <sz val="11"/>
      <color rgb="FFFF0000"/>
      <name val="Times New Roman"/>
      <family val="1"/>
      <charset val="204"/>
    </font>
    <font>
      <sz val="11"/>
      <name val="Calibri"/>
      <family val="2"/>
      <charset val="204"/>
    </font>
    <font>
      <u/>
      <sz val="10"/>
      <color theme="10"/>
      <name val="Arial Cyr"/>
      <charset val="204"/>
    </font>
    <font>
      <b/>
      <sz val="12"/>
      <color rgb="FF000000"/>
      <name val="Times New Roman"/>
      <family val="1"/>
      <charset val="204"/>
    </font>
    <font>
      <sz val="12"/>
      <color rgb="FF000000"/>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8"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7" fontId="1" fillId="0" borderId="0" applyFont="0" applyFill="0" applyBorder="0" applyAlignment="0" applyProtection="0"/>
    <xf numFmtId="0" fontId="16" fillId="0" borderId="0" applyNumberFormat="0" applyFill="0" applyBorder="0" applyAlignment="0" applyProtection="0"/>
  </cellStyleXfs>
  <cellXfs count="70">
    <xf numFmtId="0" fontId="0" fillId="0" borderId="0" xfId="0"/>
    <xf numFmtId="49" fontId="2" fillId="0" borderId="0" xfId="0" applyNumberFormat="1" applyFont="1" applyFill="1" applyAlignment="1">
      <alignment horizontal="center"/>
    </xf>
    <xf numFmtId="49" fontId="3" fillId="0" borderId="0" xfId="0" applyNumberFormat="1" applyFont="1" applyFill="1" applyAlignment="1">
      <alignment horizontal="center"/>
    </xf>
    <xf numFmtId="49" fontId="2" fillId="0" borderId="0" xfId="0" applyNumberFormat="1"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xf numFmtId="0" fontId="2" fillId="0" borderId="0" xfId="0" applyFont="1"/>
    <xf numFmtId="0" fontId="2" fillId="0" borderId="0" xfId="0" applyFont="1" applyAlignment="1">
      <alignment wrapText="1"/>
    </xf>
    <xf numFmtId="0" fontId="3" fillId="0" borderId="0" xfId="0" applyFont="1"/>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2" xfId="0" applyFont="1" applyBorder="1" applyAlignment="1">
      <alignment horizontal="right" vertical="center" wrapText="1"/>
    </xf>
    <xf numFmtId="3" fontId="6" fillId="0" borderId="2" xfId="0" applyNumberFormat="1" applyFont="1" applyBorder="1"/>
    <xf numFmtId="3" fontId="7" fillId="0" borderId="2" xfId="0" applyNumberFormat="1" applyFont="1" applyBorder="1"/>
    <xf numFmtId="164" fontId="6" fillId="0" borderId="2" xfId="0" applyNumberFormat="1" applyFont="1" applyBorder="1"/>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3" fontId="2" fillId="0" borderId="2" xfId="0" applyNumberFormat="1" applyFont="1" applyBorder="1"/>
    <xf numFmtId="3" fontId="3" fillId="0" borderId="2" xfId="0" applyNumberFormat="1" applyFont="1" applyBorder="1"/>
    <xf numFmtId="0" fontId="2" fillId="0" borderId="2" xfId="0" applyFont="1" applyBorder="1"/>
    <xf numFmtId="0" fontId="6" fillId="0" borderId="2" xfId="0" applyFont="1" applyBorder="1"/>
    <xf numFmtId="0" fontId="10" fillId="0" borderId="2" xfId="0" applyFont="1" applyBorder="1" applyAlignment="1">
      <alignment vertical="center" wrapText="1"/>
    </xf>
    <xf numFmtId="0" fontId="11" fillId="0" borderId="2" xfId="0" applyFont="1" applyBorder="1" applyAlignment="1">
      <alignment horizontal="right" vertical="center" wrapText="1"/>
    </xf>
    <xf numFmtId="3" fontId="10" fillId="0" borderId="2" xfId="0" applyNumberFormat="1" applyFont="1" applyBorder="1"/>
    <xf numFmtId="3" fontId="12" fillId="0" borderId="2" xfId="0" applyNumberFormat="1" applyFont="1" applyBorder="1"/>
    <xf numFmtId="0" fontId="13" fillId="0" borderId="2" xfId="0" applyFont="1" applyBorder="1"/>
    <xf numFmtId="0" fontId="12" fillId="0" borderId="2" xfId="0" applyFont="1" applyBorder="1" applyAlignment="1">
      <alignment vertical="center" wrapText="1"/>
    </xf>
    <xf numFmtId="0" fontId="14" fillId="0" borderId="2" xfId="0" applyFont="1" applyBorder="1" applyAlignment="1">
      <alignment horizontal="right" vertical="center" wrapText="1"/>
    </xf>
    <xf numFmtId="0" fontId="15" fillId="0" borderId="0" xfId="0" applyFont="1"/>
    <xf numFmtId="0" fontId="12" fillId="0" borderId="2" xfId="2" applyFont="1" applyBorder="1" applyAlignment="1">
      <alignment vertical="center" wrapText="1"/>
    </xf>
    <xf numFmtId="165" fontId="10" fillId="0" borderId="2" xfId="0" applyNumberFormat="1" applyFont="1" applyBorder="1"/>
    <xf numFmtId="164" fontId="8" fillId="0" borderId="2" xfId="0" applyNumberFormat="1" applyFont="1" applyBorder="1"/>
    <xf numFmtId="164" fontId="13" fillId="0" borderId="2" xfId="0" applyNumberFormat="1" applyFont="1" applyBorder="1"/>
    <xf numFmtId="0" fontId="2" fillId="2" borderId="2" xfId="0" applyFont="1" applyFill="1" applyBorder="1" applyAlignment="1">
      <alignment vertical="center" wrapText="1"/>
    </xf>
    <xf numFmtId="49" fontId="6" fillId="2" borderId="2" xfId="0" applyNumberFormat="1" applyFont="1" applyFill="1" applyBorder="1" applyAlignment="1">
      <alignment horizontal="left" vertical="center" wrapText="1"/>
    </xf>
    <xf numFmtId="0" fontId="2" fillId="2" borderId="2" xfId="0" applyFont="1" applyFill="1" applyBorder="1" applyAlignment="1">
      <alignment horizontal="right" vertical="center" wrapText="1"/>
    </xf>
    <xf numFmtId="3" fontId="6" fillId="2" borderId="2" xfId="0" applyNumberFormat="1" applyFont="1" applyFill="1" applyBorder="1"/>
    <xf numFmtId="165" fontId="6" fillId="2" borderId="2" xfId="0" applyNumberFormat="1" applyFont="1" applyFill="1" applyBorder="1"/>
    <xf numFmtId="49" fontId="6" fillId="2" borderId="2" xfId="0" applyNumberFormat="1" applyFont="1" applyFill="1" applyBorder="1" applyAlignment="1">
      <alignment horizontal="center" vertical="center"/>
    </xf>
    <xf numFmtId="49" fontId="6" fillId="2" borderId="2" xfId="0" applyNumberFormat="1" applyFont="1" applyFill="1" applyBorder="1" applyAlignment="1">
      <alignment vertical="center" wrapText="1"/>
    </xf>
    <xf numFmtId="0" fontId="2" fillId="2" borderId="2" xfId="0" applyFont="1" applyFill="1" applyBorder="1"/>
    <xf numFmtId="3" fontId="6" fillId="2" borderId="2" xfId="0" applyNumberFormat="1" applyFont="1" applyFill="1" applyBorder="1" applyAlignment="1">
      <alignment horizontal="right"/>
    </xf>
    <xf numFmtId="3" fontId="6" fillId="2" borderId="3" xfId="0" applyNumberFormat="1" applyFont="1" applyFill="1" applyBorder="1" applyAlignment="1">
      <alignment horizontal="right"/>
    </xf>
    <xf numFmtId="165" fontId="6" fillId="2" borderId="3" xfId="0" applyNumberFormat="1" applyFont="1" applyFill="1" applyBorder="1" applyAlignment="1">
      <alignment horizontal="right"/>
    </xf>
    <xf numFmtId="2" fontId="6" fillId="0" borderId="2" xfId="0" applyNumberFormat="1" applyFont="1" applyFill="1" applyBorder="1" applyAlignment="1">
      <alignment horizontal="center"/>
    </xf>
    <xf numFmtId="49" fontId="6" fillId="0" borderId="2" xfId="0" applyNumberFormat="1" applyFont="1" applyFill="1" applyBorder="1" applyAlignment="1">
      <alignment horizontal="left" wrapText="1"/>
    </xf>
    <xf numFmtId="166" fontId="7" fillId="0" borderId="2" xfId="0" applyNumberFormat="1" applyFont="1" applyFill="1" applyBorder="1" applyAlignment="1">
      <alignment horizontal="right" wrapText="1"/>
    </xf>
    <xf numFmtId="168" fontId="17" fillId="0" borderId="2" xfId="1" applyNumberFormat="1" applyFont="1" applyFill="1" applyBorder="1" applyAlignment="1">
      <alignment horizontal="right" wrapText="1"/>
    </xf>
    <xf numFmtId="2" fontId="2" fillId="0" borderId="2" xfId="0" applyNumberFormat="1" applyFont="1" applyFill="1" applyBorder="1" applyAlignment="1">
      <alignment horizontal="center"/>
    </xf>
    <xf numFmtId="49" fontId="2" fillId="0" borderId="2" xfId="0" applyNumberFormat="1" applyFont="1" applyFill="1" applyBorder="1" applyAlignment="1">
      <alignment horizontal="left" wrapText="1"/>
    </xf>
    <xf numFmtId="166" fontId="3" fillId="0" borderId="2" xfId="0" applyNumberFormat="1" applyFont="1" applyFill="1" applyBorder="1" applyAlignment="1">
      <alignment horizontal="right" wrapText="1"/>
    </xf>
    <xf numFmtId="168" fontId="18" fillId="0" borderId="2" xfId="1" applyNumberFormat="1" applyFont="1" applyFill="1" applyBorder="1" applyAlignment="1">
      <alignment horizontal="right" wrapText="1"/>
    </xf>
    <xf numFmtId="3" fontId="2" fillId="0" borderId="0" xfId="0" applyNumberFormat="1" applyFont="1"/>
    <xf numFmtId="169" fontId="18" fillId="0" borderId="2" xfId="1" applyNumberFormat="1" applyFont="1" applyFill="1" applyBorder="1" applyAlignment="1">
      <alignment horizontal="right" wrapText="1"/>
    </xf>
    <xf numFmtId="164" fontId="2" fillId="0" borderId="2" xfId="0" applyNumberFormat="1" applyFont="1" applyBorder="1"/>
    <xf numFmtId="164" fontId="2" fillId="0" borderId="2" xfId="0" applyNumberFormat="1" applyFont="1" applyBorder="1" applyAlignment="1">
      <alignment horizontal="right"/>
    </xf>
    <xf numFmtId="0" fontId="19" fillId="0" borderId="2" xfId="0" applyFont="1" applyFill="1" applyBorder="1"/>
    <xf numFmtId="49" fontId="6" fillId="0" borderId="2" xfId="0" applyNumberFormat="1" applyFont="1" applyFill="1" applyBorder="1" applyAlignment="1">
      <alignment horizontal="center"/>
    </xf>
    <xf numFmtId="49" fontId="2" fillId="0" borderId="2" xfId="0" applyNumberFormat="1" applyFont="1" applyFill="1" applyBorder="1" applyAlignment="1">
      <alignment horizontal="center"/>
    </xf>
    <xf numFmtId="0" fontId="2" fillId="0" borderId="0" xfId="0" applyFont="1" applyFill="1" applyAlignment="1">
      <alignment horizontal="left" vertical="top" wrapText="1"/>
    </xf>
    <xf numFmtId="49" fontId="5" fillId="0" borderId="0" xfId="0" applyNumberFormat="1" applyFont="1" applyFill="1" applyAlignment="1">
      <alignment horizontal="center" wrapText="1"/>
    </xf>
    <xf numFmtId="0" fontId="2" fillId="0" borderId="1" xfId="0" applyFont="1" applyBorder="1" applyAlignment="1">
      <alignment horizontal="center"/>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A3DFE0B866011CE82705471AE357C58ADEA81ED693F679E77A2AE5B178ED5A3BB283647976EF02A610786BC829p60DJ" TargetMode="External"/><Relationship Id="rId7" Type="http://schemas.openxmlformats.org/officeDocument/2006/relationships/printerSettings" Target="../printerSettings/printerSettings1.bin"/><Relationship Id="rId2" Type="http://schemas.openxmlformats.org/officeDocument/2006/relationships/hyperlink" Target="consultantplus://offline/ref=A3DFE0B866011CE82705471AE357C58ADEA816DE9DF479E77A2AE5B178ED5A3BA0833C7577EC1CA5136D3D996F3B830342BA749E6BA25AB2p20AJ" TargetMode="External"/><Relationship Id="rId1" Type="http://schemas.openxmlformats.org/officeDocument/2006/relationships/hyperlink" Target="consultantplus://offline/ref=A3DFE0B866011CE82705471AE357C58ADEAB16DD9DFF79E77A2AE5B178ED5A3BA0833C7577EC1CA61A6D3D996F3B830342BA749E6BA25AB2p20AJ" TargetMode="External"/><Relationship Id="rId6" Type="http://schemas.openxmlformats.org/officeDocument/2006/relationships/hyperlink" Target="consultantplus://offline/ref=A3DFE0B866011CE82705471AE357C58ADEA915DF97FF79E77A2AE5B178ED5A3BB283647976EF02A610786BC829p60DJ" TargetMode="External"/><Relationship Id="rId5" Type="http://schemas.openxmlformats.org/officeDocument/2006/relationships/hyperlink" Target="consultantplus://offline/ref=A3DFE0B866011CE82705471AE357C58AD9A31EDE94F379E77A2AE5B178ED5A3BB283647976EF02A610786BC829p60DJ" TargetMode="External"/><Relationship Id="rId4" Type="http://schemas.openxmlformats.org/officeDocument/2006/relationships/hyperlink" Target="consultantplus://offline/ref=A3DFE0B866011CE82705471AE357C58ADEA812D79CF179E77A2AE5B178ED5A3BB283647976EF02A610786BC829p60D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240"/>
  <sheetViews>
    <sheetView tabSelected="1" topLeftCell="B1" zoomScale="70" zoomScaleNormal="70" workbookViewId="0">
      <selection activeCell="J15" sqref="J15"/>
    </sheetView>
  </sheetViews>
  <sheetFormatPr defaultColWidth="80.7109375" defaultRowHeight="15.75" x14ac:dyDescent="0.25"/>
  <cols>
    <col min="1" max="1" width="24.28515625" style="6" hidden="1" customWidth="1"/>
    <col min="2" max="2" width="71" style="7" customWidth="1"/>
    <col min="3" max="3" width="28.7109375" style="8" hidden="1" customWidth="1"/>
    <col min="4" max="4" width="20.7109375" style="6" customWidth="1"/>
    <col min="5" max="5" width="18.5703125" style="8" customWidth="1"/>
    <col min="6" max="7" width="20.7109375" style="8" customWidth="1"/>
    <col min="8" max="8" width="21.140625" style="8" customWidth="1"/>
    <col min="9" max="9" width="15.42578125" style="6" customWidth="1"/>
    <col min="10" max="16384" width="80.7109375" style="6"/>
  </cols>
  <sheetData>
    <row r="1" spans="1:9" s="5" customFormat="1" ht="44.25" customHeight="1" x14ac:dyDescent="0.25">
      <c r="A1" s="1"/>
      <c r="B1" s="1"/>
      <c r="C1" s="2"/>
      <c r="D1" s="3"/>
      <c r="E1" s="4"/>
      <c r="F1" s="4"/>
      <c r="G1" s="4"/>
      <c r="H1" s="67" t="s">
        <v>0</v>
      </c>
      <c r="I1" s="67"/>
    </row>
    <row r="2" spans="1:9" s="5" customFormat="1" ht="18.75" customHeight="1" x14ac:dyDescent="0.3">
      <c r="A2" s="1"/>
      <c r="B2" s="68" t="s">
        <v>1</v>
      </c>
      <c r="C2" s="68"/>
      <c r="D2" s="68"/>
      <c r="E2" s="68"/>
      <c r="F2" s="68"/>
      <c r="G2" s="68"/>
      <c r="H2" s="68"/>
      <c r="I2" s="68"/>
    </row>
    <row r="3" spans="1:9" ht="24.75" customHeight="1" x14ac:dyDescent="0.25">
      <c r="H3" s="69" t="s">
        <v>2</v>
      </c>
      <c r="I3" s="69"/>
    </row>
    <row r="4" spans="1:9" ht="108.75" customHeight="1" x14ac:dyDescent="0.25">
      <c r="A4" s="9" t="s">
        <v>3</v>
      </c>
      <c r="B4" s="9" t="s">
        <v>4</v>
      </c>
      <c r="C4" s="10" t="s">
        <v>5</v>
      </c>
      <c r="D4" s="11" t="s">
        <v>5</v>
      </c>
      <c r="E4" s="11" t="s">
        <v>472</v>
      </c>
      <c r="F4" s="11" t="s">
        <v>471</v>
      </c>
      <c r="G4" s="11" t="s">
        <v>470</v>
      </c>
      <c r="H4" s="11" t="s">
        <v>6</v>
      </c>
      <c r="I4" s="11" t="s">
        <v>7</v>
      </c>
    </row>
    <row r="5" spans="1:9" x14ac:dyDescent="0.25">
      <c r="B5" s="12"/>
      <c r="C5" s="13">
        <v>6</v>
      </c>
      <c r="D5" s="14">
        <v>1</v>
      </c>
      <c r="E5" s="14">
        <v>2</v>
      </c>
      <c r="F5" s="14" t="s">
        <v>474</v>
      </c>
      <c r="G5" s="14">
        <v>4</v>
      </c>
      <c r="H5" s="14" t="s">
        <v>475</v>
      </c>
      <c r="I5" s="15" t="s">
        <v>476</v>
      </c>
    </row>
    <row r="6" spans="1:9" x14ac:dyDescent="0.25">
      <c r="A6" s="16" t="s">
        <v>8</v>
      </c>
      <c r="B6" s="17" t="s">
        <v>9</v>
      </c>
      <c r="C6" s="18">
        <v>70295331245</v>
      </c>
      <c r="D6" s="19">
        <v>70295331.245000005</v>
      </c>
      <c r="E6" s="20"/>
      <c r="F6" s="19">
        <f t="shared" ref="F6:F37" si="0">D6+E6</f>
        <v>70295331.245000005</v>
      </c>
      <c r="G6" s="19">
        <v>2591363.0419999957</v>
      </c>
      <c r="H6" s="19">
        <v>72886694.287</v>
      </c>
      <c r="I6" s="21">
        <f>H6/D6*100</f>
        <v>103.68639423999343</v>
      </c>
    </row>
    <row r="7" spans="1:9" x14ac:dyDescent="0.25">
      <c r="A7" s="16" t="s">
        <v>10</v>
      </c>
      <c r="B7" s="17" t="s">
        <v>11</v>
      </c>
      <c r="C7" s="18">
        <v>43699710000</v>
      </c>
      <c r="D7" s="19">
        <v>43699710</v>
      </c>
      <c r="E7" s="20"/>
      <c r="F7" s="19">
        <f t="shared" si="0"/>
        <v>43699710</v>
      </c>
      <c r="G7" s="19">
        <v>1467042.4919999987</v>
      </c>
      <c r="H7" s="19">
        <v>45166752.491999999</v>
      </c>
      <c r="I7" s="21">
        <f t="shared" ref="I7:I13" si="1">H7/D7*100</f>
        <v>103.35709891896308</v>
      </c>
    </row>
    <row r="8" spans="1:9" x14ac:dyDescent="0.25">
      <c r="A8" s="22" t="s">
        <v>12</v>
      </c>
      <c r="B8" s="23" t="s">
        <v>13</v>
      </c>
      <c r="C8" s="24">
        <v>19448930000</v>
      </c>
      <c r="D8" s="25">
        <v>19448930</v>
      </c>
      <c r="E8" s="26"/>
      <c r="F8" s="25">
        <f t="shared" si="0"/>
        <v>19448930</v>
      </c>
      <c r="G8" s="25">
        <v>599242.49199999869</v>
      </c>
      <c r="H8" s="25">
        <v>20048172.491999999</v>
      </c>
      <c r="I8" s="62">
        <f t="shared" si="1"/>
        <v>103.08110776274066</v>
      </c>
    </row>
    <row r="9" spans="1:9" x14ac:dyDescent="0.25">
      <c r="A9" s="22" t="s">
        <v>14</v>
      </c>
      <c r="B9" s="23" t="s">
        <v>15</v>
      </c>
      <c r="C9" s="24">
        <v>24250780000</v>
      </c>
      <c r="D9" s="25">
        <v>24250780</v>
      </c>
      <c r="E9" s="26"/>
      <c r="F9" s="25">
        <f t="shared" si="0"/>
        <v>24250780</v>
      </c>
      <c r="G9" s="25">
        <v>867800</v>
      </c>
      <c r="H9" s="25">
        <v>25118580</v>
      </c>
      <c r="I9" s="62">
        <f t="shared" si="1"/>
        <v>103.5784416006413</v>
      </c>
    </row>
    <row r="10" spans="1:9" ht="31.5" x14ac:dyDescent="0.25">
      <c r="A10" s="16" t="s">
        <v>16</v>
      </c>
      <c r="B10" s="17" t="s">
        <v>17</v>
      </c>
      <c r="C10" s="18">
        <v>7582868110</v>
      </c>
      <c r="D10" s="19">
        <v>7582868.1100000003</v>
      </c>
      <c r="E10" s="26"/>
      <c r="F10" s="19">
        <f t="shared" si="0"/>
        <v>7582868.1100000003</v>
      </c>
      <c r="G10" s="19">
        <v>271000</v>
      </c>
      <c r="H10" s="19">
        <v>7853868.1100000003</v>
      </c>
      <c r="I10" s="21">
        <f t="shared" si="1"/>
        <v>103.5738456223789</v>
      </c>
    </row>
    <row r="11" spans="1:9" ht="31.5" x14ac:dyDescent="0.25">
      <c r="A11" s="22" t="s">
        <v>18</v>
      </c>
      <c r="B11" s="23" t="s">
        <v>19</v>
      </c>
      <c r="C11" s="24">
        <v>7582868110</v>
      </c>
      <c r="D11" s="25">
        <v>7582868.1100000003</v>
      </c>
      <c r="E11" s="26"/>
      <c r="F11" s="25">
        <f t="shared" si="0"/>
        <v>7582868.1100000003</v>
      </c>
      <c r="G11" s="25">
        <v>271000</v>
      </c>
      <c r="H11" s="25">
        <v>7853868.1100000003</v>
      </c>
      <c r="I11" s="62">
        <f t="shared" si="1"/>
        <v>103.5738456223789</v>
      </c>
    </row>
    <row r="12" spans="1:9" x14ac:dyDescent="0.25">
      <c r="A12" s="16" t="s">
        <v>20</v>
      </c>
      <c r="B12" s="17" t="s">
        <v>21</v>
      </c>
      <c r="C12" s="18">
        <v>9116790000</v>
      </c>
      <c r="D12" s="19">
        <v>9116790</v>
      </c>
      <c r="E12" s="26"/>
      <c r="F12" s="19">
        <f t="shared" si="0"/>
        <v>9116790</v>
      </c>
      <c r="G12" s="19">
        <v>451300</v>
      </c>
      <c r="H12" s="19">
        <v>9568090</v>
      </c>
      <c r="I12" s="21">
        <f t="shared" si="1"/>
        <v>104.95020725496585</v>
      </c>
    </row>
    <row r="13" spans="1:9" ht="31.5" x14ac:dyDescent="0.25">
      <c r="A13" s="22" t="s">
        <v>22</v>
      </c>
      <c r="B13" s="23" t="s">
        <v>23</v>
      </c>
      <c r="C13" s="24">
        <v>8989812000</v>
      </c>
      <c r="D13" s="25">
        <v>8989812</v>
      </c>
      <c r="E13" s="26"/>
      <c r="F13" s="25">
        <f t="shared" si="0"/>
        <v>8989812</v>
      </c>
      <c r="G13" s="25">
        <v>451300</v>
      </c>
      <c r="H13" s="25">
        <v>9441112</v>
      </c>
      <c r="I13" s="62">
        <f t="shared" si="1"/>
        <v>105.02012722846708</v>
      </c>
    </row>
    <row r="14" spans="1:9" hidden="1" x14ac:dyDescent="0.25">
      <c r="A14" s="22" t="s">
        <v>24</v>
      </c>
      <c r="B14" s="23" t="s">
        <v>25</v>
      </c>
      <c r="C14" s="24">
        <v>126978000</v>
      </c>
      <c r="D14" s="25">
        <v>126978</v>
      </c>
      <c r="E14" s="26"/>
      <c r="F14" s="25">
        <f t="shared" si="0"/>
        <v>126978</v>
      </c>
      <c r="G14" s="25"/>
      <c r="H14" s="25">
        <v>126978</v>
      </c>
      <c r="I14" s="27">
        <f t="shared" ref="I14:I37" si="2">F14/D14*100</f>
        <v>100</v>
      </c>
    </row>
    <row r="15" spans="1:9" x14ac:dyDescent="0.25">
      <c r="A15" s="16" t="s">
        <v>26</v>
      </c>
      <c r="B15" s="17" t="s">
        <v>27</v>
      </c>
      <c r="C15" s="18">
        <v>8226140000</v>
      </c>
      <c r="D15" s="19">
        <v>8226140</v>
      </c>
      <c r="E15" s="26"/>
      <c r="F15" s="19">
        <f t="shared" si="0"/>
        <v>8226140</v>
      </c>
      <c r="G15" s="19">
        <v>401382.5</v>
      </c>
      <c r="H15" s="19">
        <v>8627522.5</v>
      </c>
      <c r="I15" s="21">
        <f t="shared" ref="I15:I16" si="3">H15/D15*100</f>
        <v>104.87935410775893</v>
      </c>
    </row>
    <row r="16" spans="1:9" x14ac:dyDescent="0.25">
      <c r="A16" s="22" t="s">
        <v>28</v>
      </c>
      <c r="B16" s="23" t="s">
        <v>29</v>
      </c>
      <c r="C16" s="24">
        <v>6508924000</v>
      </c>
      <c r="D16" s="25">
        <v>6508924</v>
      </c>
      <c r="E16" s="26"/>
      <c r="F16" s="25">
        <f t="shared" si="0"/>
        <v>6508924</v>
      </c>
      <c r="G16" s="25">
        <v>401382.5</v>
      </c>
      <c r="H16" s="25">
        <v>6910306.5</v>
      </c>
      <c r="I16" s="62">
        <f t="shared" si="3"/>
        <v>106.1666490498276</v>
      </c>
    </row>
    <row r="17" spans="1:9" hidden="1" x14ac:dyDescent="0.25">
      <c r="A17" s="22" t="s">
        <v>30</v>
      </c>
      <c r="B17" s="23" t="s">
        <v>31</v>
      </c>
      <c r="C17" s="24">
        <v>1715032000</v>
      </c>
      <c r="D17" s="25">
        <v>1715032</v>
      </c>
      <c r="E17" s="26"/>
      <c r="F17" s="25">
        <f t="shared" si="0"/>
        <v>1715032</v>
      </c>
      <c r="G17" s="25"/>
      <c r="H17" s="25">
        <v>1715032</v>
      </c>
      <c r="I17" s="27">
        <f t="shared" si="2"/>
        <v>100</v>
      </c>
    </row>
    <row r="18" spans="1:9" hidden="1" x14ac:dyDescent="0.25">
      <c r="A18" s="22" t="s">
        <v>32</v>
      </c>
      <c r="B18" s="23" t="s">
        <v>33</v>
      </c>
      <c r="C18" s="24">
        <v>2184000</v>
      </c>
      <c r="D18" s="25">
        <v>2184</v>
      </c>
      <c r="E18" s="26"/>
      <c r="F18" s="25">
        <f t="shared" si="0"/>
        <v>2184</v>
      </c>
      <c r="G18" s="26"/>
      <c r="H18" s="25">
        <v>2184</v>
      </c>
      <c r="I18" s="27">
        <f t="shared" si="2"/>
        <v>100</v>
      </c>
    </row>
    <row r="19" spans="1:9" ht="31.5" hidden="1" x14ac:dyDescent="0.25">
      <c r="A19" s="16" t="s">
        <v>34</v>
      </c>
      <c r="B19" s="17" t="s">
        <v>35</v>
      </c>
      <c r="C19" s="18">
        <v>4301000</v>
      </c>
      <c r="D19" s="25">
        <v>4301</v>
      </c>
      <c r="E19" s="26"/>
      <c r="F19" s="19">
        <f t="shared" si="0"/>
        <v>4301</v>
      </c>
      <c r="G19" s="26"/>
      <c r="H19" s="19">
        <v>4301</v>
      </c>
      <c r="I19" s="28">
        <f t="shared" si="2"/>
        <v>100</v>
      </c>
    </row>
    <row r="20" spans="1:9" hidden="1" x14ac:dyDescent="0.25">
      <c r="A20" s="22" t="s">
        <v>36</v>
      </c>
      <c r="B20" s="23" t="s">
        <v>37</v>
      </c>
      <c r="C20" s="24">
        <v>4208000</v>
      </c>
      <c r="D20" s="25">
        <v>4208</v>
      </c>
      <c r="E20" s="26"/>
      <c r="F20" s="25">
        <f t="shared" si="0"/>
        <v>4208</v>
      </c>
      <c r="G20" s="26"/>
      <c r="H20" s="25">
        <v>4208</v>
      </c>
      <c r="I20" s="27">
        <f t="shared" si="2"/>
        <v>100</v>
      </c>
    </row>
    <row r="21" spans="1:9" hidden="1" x14ac:dyDescent="0.25">
      <c r="A21" s="16" t="s">
        <v>38</v>
      </c>
      <c r="B21" s="17" t="s">
        <v>39</v>
      </c>
      <c r="C21" s="18">
        <v>171922870</v>
      </c>
      <c r="D21" s="19">
        <v>171922.87</v>
      </c>
      <c r="E21" s="26"/>
      <c r="F21" s="19">
        <f t="shared" si="0"/>
        <v>171922.87</v>
      </c>
      <c r="G21" s="26"/>
      <c r="H21" s="19">
        <v>171922.87</v>
      </c>
      <c r="I21" s="28">
        <f t="shared" si="2"/>
        <v>100</v>
      </c>
    </row>
    <row r="22" spans="1:9" ht="47.25" hidden="1" x14ac:dyDescent="0.25">
      <c r="A22" s="16" t="s">
        <v>40</v>
      </c>
      <c r="B22" s="17" t="s">
        <v>41</v>
      </c>
      <c r="C22" s="18">
        <v>26172425</v>
      </c>
      <c r="D22" s="19">
        <v>26172.424999999999</v>
      </c>
      <c r="E22" s="26"/>
      <c r="F22" s="19">
        <f t="shared" si="0"/>
        <v>26172.424999999999</v>
      </c>
      <c r="G22" s="26"/>
      <c r="H22" s="19">
        <v>26172.424999999999</v>
      </c>
      <c r="I22" s="28">
        <f t="shared" si="2"/>
        <v>100</v>
      </c>
    </row>
    <row r="23" spans="1:9" ht="63" hidden="1" x14ac:dyDescent="0.25">
      <c r="A23" s="22" t="s">
        <v>42</v>
      </c>
      <c r="B23" s="23" t="s">
        <v>43</v>
      </c>
      <c r="C23" s="24">
        <v>3675000</v>
      </c>
      <c r="D23" s="19">
        <v>3675</v>
      </c>
      <c r="E23" s="26"/>
      <c r="F23" s="25">
        <f t="shared" si="0"/>
        <v>3675</v>
      </c>
      <c r="G23" s="26"/>
      <c r="H23" s="25">
        <v>3675</v>
      </c>
      <c r="I23" s="27">
        <f t="shared" si="2"/>
        <v>100</v>
      </c>
    </row>
    <row r="24" spans="1:9" ht="47.25" hidden="1" x14ac:dyDescent="0.25">
      <c r="A24" s="22" t="s">
        <v>44</v>
      </c>
      <c r="B24" s="23" t="s">
        <v>45</v>
      </c>
      <c r="C24" s="24">
        <v>5697425</v>
      </c>
      <c r="D24" s="19">
        <v>5697.4250000000002</v>
      </c>
      <c r="E24" s="26"/>
      <c r="F24" s="25">
        <f t="shared" si="0"/>
        <v>5697.4250000000002</v>
      </c>
      <c r="G24" s="26"/>
      <c r="H24" s="25">
        <v>2314</v>
      </c>
      <c r="I24" s="27">
        <f t="shared" si="2"/>
        <v>100</v>
      </c>
    </row>
    <row r="25" spans="1:9" ht="78.75" hidden="1" x14ac:dyDescent="0.25">
      <c r="A25" s="22" t="s">
        <v>46</v>
      </c>
      <c r="B25" s="23" t="s">
        <v>47</v>
      </c>
      <c r="C25" s="24">
        <v>8000000</v>
      </c>
      <c r="D25" s="19">
        <v>8000</v>
      </c>
      <c r="E25" s="26"/>
      <c r="F25" s="25">
        <f t="shared" si="0"/>
        <v>8000</v>
      </c>
      <c r="G25" s="26"/>
      <c r="H25" s="25">
        <v>8000</v>
      </c>
      <c r="I25" s="27">
        <f t="shared" si="2"/>
        <v>100</v>
      </c>
    </row>
    <row r="26" spans="1:9" ht="78.75" hidden="1" x14ac:dyDescent="0.25">
      <c r="A26" s="22" t="s">
        <v>48</v>
      </c>
      <c r="B26" s="23" t="s">
        <v>49</v>
      </c>
      <c r="C26" s="24">
        <v>2314000</v>
      </c>
      <c r="D26" s="19">
        <v>2314</v>
      </c>
      <c r="E26" s="26"/>
      <c r="F26" s="25">
        <f t="shared" si="0"/>
        <v>2314</v>
      </c>
      <c r="G26" s="26"/>
      <c r="H26" s="25">
        <v>2314</v>
      </c>
      <c r="I26" s="27">
        <f t="shared" si="2"/>
        <v>100</v>
      </c>
    </row>
    <row r="27" spans="1:9" ht="31.5" hidden="1" x14ac:dyDescent="0.25">
      <c r="A27" s="22" t="s">
        <v>50</v>
      </c>
      <c r="B27" s="23" t="s">
        <v>51</v>
      </c>
      <c r="C27" s="24">
        <v>826000</v>
      </c>
      <c r="D27" s="19">
        <v>826</v>
      </c>
      <c r="E27" s="26"/>
      <c r="F27" s="25">
        <f t="shared" si="0"/>
        <v>826</v>
      </c>
      <c r="G27" s="26"/>
      <c r="H27" s="25">
        <v>826</v>
      </c>
      <c r="I27" s="27">
        <f t="shared" si="2"/>
        <v>100</v>
      </c>
    </row>
    <row r="28" spans="1:9" ht="126" hidden="1" x14ac:dyDescent="0.25">
      <c r="A28" s="22" t="s">
        <v>52</v>
      </c>
      <c r="B28" s="23" t="s">
        <v>53</v>
      </c>
      <c r="C28" s="24">
        <v>4000</v>
      </c>
      <c r="D28" s="19">
        <v>4</v>
      </c>
      <c r="E28" s="26"/>
      <c r="F28" s="25">
        <f t="shared" si="0"/>
        <v>4</v>
      </c>
      <c r="G28" s="26"/>
      <c r="H28" s="25">
        <v>4</v>
      </c>
      <c r="I28" s="27">
        <f t="shared" si="2"/>
        <v>100</v>
      </c>
    </row>
    <row r="29" spans="1:9" ht="94.5" hidden="1" x14ac:dyDescent="0.25">
      <c r="A29" s="22" t="s">
        <v>54</v>
      </c>
      <c r="B29" s="23" t="s">
        <v>55</v>
      </c>
      <c r="C29" s="24">
        <v>23000</v>
      </c>
      <c r="D29" s="19">
        <v>23</v>
      </c>
      <c r="E29" s="26"/>
      <c r="F29" s="25">
        <f t="shared" si="0"/>
        <v>23</v>
      </c>
      <c r="G29" s="26"/>
      <c r="H29" s="25">
        <v>23</v>
      </c>
      <c r="I29" s="27">
        <f t="shared" si="2"/>
        <v>100</v>
      </c>
    </row>
    <row r="30" spans="1:9" ht="47.25" hidden="1" x14ac:dyDescent="0.25">
      <c r="A30" s="22" t="s">
        <v>56</v>
      </c>
      <c r="B30" s="23" t="s">
        <v>57</v>
      </c>
      <c r="C30" s="24">
        <v>5498000</v>
      </c>
      <c r="D30" s="19">
        <v>5498</v>
      </c>
      <c r="E30" s="26"/>
      <c r="F30" s="25">
        <f t="shared" si="0"/>
        <v>5498</v>
      </c>
      <c r="G30" s="26"/>
      <c r="H30" s="25">
        <v>5498</v>
      </c>
      <c r="I30" s="27">
        <f t="shared" si="2"/>
        <v>100</v>
      </c>
    </row>
    <row r="31" spans="1:9" ht="47.25" hidden="1" x14ac:dyDescent="0.25">
      <c r="A31" s="22" t="s">
        <v>58</v>
      </c>
      <c r="B31" s="23" t="s">
        <v>59</v>
      </c>
      <c r="C31" s="24">
        <v>1000</v>
      </c>
      <c r="D31" s="19">
        <v>1</v>
      </c>
      <c r="E31" s="26"/>
      <c r="F31" s="25">
        <f t="shared" si="0"/>
        <v>1</v>
      </c>
      <c r="G31" s="26"/>
      <c r="H31" s="25">
        <v>1</v>
      </c>
      <c r="I31" s="27">
        <f t="shared" si="2"/>
        <v>100</v>
      </c>
    </row>
    <row r="32" spans="1:9" ht="94.5" hidden="1" x14ac:dyDescent="0.25">
      <c r="A32" s="22" t="s">
        <v>60</v>
      </c>
      <c r="B32" s="23" t="s">
        <v>61</v>
      </c>
      <c r="C32" s="24">
        <v>134000</v>
      </c>
      <c r="D32" s="19">
        <v>134</v>
      </c>
      <c r="E32" s="26"/>
      <c r="F32" s="25">
        <f t="shared" si="0"/>
        <v>134</v>
      </c>
      <c r="G32" s="26"/>
      <c r="H32" s="25">
        <v>134</v>
      </c>
      <c r="I32" s="27">
        <f t="shared" si="2"/>
        <v>100</v>
      </c>
    </row>
    <row r="33" spans="1:9" ht="31.5" hidden="1" x14ac:dyDescent="0.25">
      <c r="A33" s="16" t="s">
        <v>62</v>
      </c>
      <c r="B33" s="17" t="s">
        <v>63</v>
      </c>
      <c r="C33" s="18">
        <v>341643300</v>
      </c>
      <c r="D33" s="19">
        <v>341643.3</v>
      </c>
      <c r="E33" s="26"/>
      <c r="F33" s="19">
        <f t="shared" si="0"/>
        <v>341643.3</v>
      </c>
      <c r="G33" s="26"/>
      <c r="H33" s="19">
        <v>341643.3</v>
      </c>
      <c r="I33" s="28">
        <f t="shared" si="2"/>
        <v>100</v>
      </c>
    </row>
    <row r="34" spans="1:9" hidden="1" x14ac:dyDescent="0.25">
      <c r="A34" s="22" t="s">
        <v>64</v>
      </c>
      <c r="B34" s="23" t="s">
        <v>65</v>
      </c>
      <c r="C34" s="24">
        <v>60251000</v>
      </c>
      <c r="D34" s="25">
        <v>60251</v>
      </c>
      <c r="E34" s="26"/>
      <c r="F34" s="25">
        <f t="shared" si="0"/>
        <v>60251</v>
      </c>
      <c r="G34" s="26"/>
      <c r="H34" s="19">
        <v>60251</v>
      </c>
      <c r="I34" s="27">
        <f t="shared" si="2"/>
        <v>100</v>
      </c>
    </row>
    <row r="35" spans="1:9" hidden="1" x14ac:dyDescent="0.25">
      <c r="A35" s="22" t="s">
        <v>66</v>
      </c>
      <c r="B35" s="23" t="s">
        <v>67</v>
      </c>
      <c r="C35" s="24">
        <v>8138000</v>
      </c>
      <c r="D35" s="25">
        <v>8138</v>
      </c>
      <c r="E35" s="26"/>
      <c r="F35" s="25">
        <f t="shared" si="0"/>
        <v>8138</v>
      </c>
      <c r="G35" s="26"/>
      <c r="H35" s="25">
        <v>8138</v>
      </c>
      <c r="I35" s="27">
        <f t="shared" si="2"/>
        <v>100</v>
      </c>
    </row>
    <row r="36" spans="1:9" hidden="1" x14ac:dyDescent="0.25">
      <c r="A36" s="22" t="s">
        <v>68</v>
      </c>
      <c r="B36" s="23" t="s">
        <v>69</v>
      </c>
      <c r="C36" s="24">
        <v>273254300</v>
      </c>
      <c r="D36" s="25">
        <v>273254.3</v>
      </c>
      <c r="E36" s="26"/>
      <c r="F36" s="25">
        <f t="shared" si="0"/>
        <v>273254.3</v>
      </c>
      <c r="G36" s="26"/>
      <c r="H36" s="25">
        <v>273254.3</v>
      </c>
      <c r="I36" s="27">
        <f t="shared" si="2"/>
        <v>100</v>
      </c>
    </row>
    <row r="37" spans="1:9" ht="31.5" hidden="1" x14ac:dyDescent="0.25">
      <c r="A37" s="16" t="s">
        <v>70</v>
      </c>
      <c r="B37" s="17" t="s">
        <v>71</v>
      </c>
      <c r="C37" s="18">
        <v>86056240</v>
      </c>
      <c r="D37" s="19">
        <v>86056.24</v>
      </c>
      <c r="E37" s="26"/>
      <c r="F37" s="19">
        <f t="shared" si="0"/>
        <v>86056.24</v>
      </c>
      <c r="G37" s="26"/>
      <c r="H37" s="19">
        <v>86056.24</v>
      </c>
      <c r="I37" s="28">
        <f t="shared" si="2"/>
        <v>100</v>
      </c>
    </row>
    <row r="38" spans="1:9" ht="31.5" x14ac:dyDescent="0.25">
      <c r="A38" s="16"/>
      <c r="B38" s="17" t="s">
        <v>72</v>
      </c>
      <c r="C38" s="18"/>
      <c r="D38" s="19"/>
      <c r="E38" s="26"/>
      <c r="F38" s="19"/>
      <c r="G38" s="19">
        <v>638.04999999999995</v>
      </c>
      <c r="H38" s="19">
        <f>G38</f>
        <v>638.04999999999995</v>
      </c>
      <c r="I38" s="28"/>
    </row>
    <row r="39" spans="1:9" hidden="1" x14ac:dyDescent="0.25">
      <c r="A39" s="16" t="s">
        <v>73</v>
      </c>
      <c r="B39" s="17" t="s">
        <v>74</v>
      </c>
      <c r="C39" s="18">
        <v>332900</v>
      </c>
      <c r="D39" s="19">
        <v>332.9</v>
      </c>
      <c r="E39" s="26"/>
      <c r="F39" s="19">
        <f t="shared" ref="F39:F102" si="4">D39+E39</f>
        <v>332.9</v>
      </c>
      <c r="G39" s="26"/>
      <c r="H39" s="19"/>
      <c r="I39" s="28">
        <f t="shared" ref="I39:I102" si="5">F39/D39*100</f>
        <v>100</v>
      </c>
    </row>
    <row r="40" spans="1:9" hidden="1" x14ac:dyDescent="0.25">
      <c r="A40" s="16" t="s">
        <v>75</v>
      </c>
      <c r="B40" s="17" t="s">
        <v>76</v>
      </c>
      <c r="C40" s="18">
        <v>1039377400</v>
      </c>
      <c r="D40" s="19">
        <v>1039377.4</v>
      </c>
      <c r="E40" s="26"/>
      <c r="F40" s="19">
        <f t="shared" si="4"/>
        <v>1039377.4</v>
      </c>
      <c r="G40" s="26"/>
      <c r="H40" s="25"/>
      <c r="I40" s="28">
        <f t="shared" si="5"/>
        <v>100</v>
      </c>
    </row>
    <row r="41" spans="1:9" ht="27" hidden="1" customHeight="1" x14ac:dyDescent="0.25">
      <c r="A41" s="16" t="s">
        <v>77</v>
      </c>
      <c r="B41" s="17" t="s">
        <v>78</v>
      </c>
      <c r="C41" s="18">
        <v>17000</v>
      </c>
      <c r="D41" s="19">
        <v>17</v>
      </c>
      <c r="E41" s="26"/>
      <c r="F41" s="19">
        <f t="shared" si="4"/>
        <v>17</v>
      </c>
      <c r="G41" s="26"/>
      <c r="H41" s="25"/>
      <c r="I41" s="28">
        <f t="shared" si="5"/>
        <v>100</v>
      </c>
    </row>
    <row r="42" spans="1:9" hidden="1" x14ac:dyDescent="0.25">
      <c r="A42" s="16" t="s">
        <v>79</v>
      </c>
      <c r="B42" s="17" t="s">
        <v>80</v>
      </c>
      <c r="C42" s="18">
        <v>29362002323.799999</v>
      </c>
      <c r="D42" s="19">
        <v>29362002.323799998</v>
      </c>
      <c r="E42" s="19">
        <v>595571.4319999963</v>
      </c>
      <c r="F42" s="19">
        <f t="shared" si="4"/>
        <v>29957573.755799994</v>
      </c>
      <c r="G42" s="19"/>
      <c r="H42" s="19"/>
      <c r="I42" s="21">
        <f t="shared" si="5"/>
        <v>102.02837471856354</v>
      </c>
    </row>
    <row r="43" spans="1:9" hidden="1" x14ac:dyDescent="0.25">
      <c r="A43" s="16"/>
      <c r="B43" s="29" t="s">
        <v>81</v>
      </c>
      <c r="C43" s="30">
        <f>C44+C45</f>
        <v>8369157300</v>
      </c>
      <c r="D43" s="31">
        <v>8369157.2999999998</v>
      </c>
      <c r="E43" s="32"/>
      <c r="F43" s="31">
        <f t="shared" si="4"/>
        <v>8369157.2999999998</v>
      </c>
      <c r="G43" s="32"/>
      <c r="H43" s="25"/>
      <c r="I43" s="33">
        <f t="shared" si="5"/>
        <v>100</v>
      </c>
    </row>
    <row r="44" spans="1:9" ht="30" hidden="1" x14ac:dyDescent="0.25">
      <c r="A44" s="22" t="s">
        <v>82</v>
      </c>
      <c r="B44" s="34" t="s">
        <v>83</v>
      </c>
      <c r="C44" s="35">
        <v>6305982300</v>
      </c>
      <c r="D44" s="32">
        <v>6305982.2999999998</v>
      </c>
      <c r="E44" s="36"/>
      <c r="F44" s="32">
        <f t="shared" si="4"/>
        <v>6305982.2999999998</v>
      </c>
      <c r="G44" s="32"/>
      <c r="H44" s="25"/>
      <c r="I44" s="27">
        <f t="shared" si="5"/>
        <v>100</v>
      </c>
    </row>
    <row r="45" spans="1:9" ht="45" hidden="1" x14ac:dyDescent="0.25">
      <c r="A45" s="22" t="s">
        <v>84</v>
      </c>
      <c r="B45" s="34" t="s">
        <v>85</v>
      </c>
      <c r="C45" s="35">
        <v>2063175000</v>
      </c>
      <c r="D45" s="32">
        <v>2063175</v>
      </c>
      <c r="E45" s="32"/>
      <c r="F45" s="32">
        <f t="shared" si="4"/>
        <v>2063175</v>
      </c>
      <c r="G45" s="32"/>
      <c r="H45" s="25"/>
      <c r="I45" s="27">
        <f t="shared" si="5"/>
        <v>100</v>
      </c>
    </row>
    <row r="46" spans="1:9" hidden="1" x14ac:dyDescent="0.25">
      <c r="A46" s="22"/>
      <c r="B46" s="29" t="s">
        <v>86</v>
      </c>
      <c r="C46" s="30">
        <f>SUM(C47:C117)</f>
        <v>14457767823.799999</v>
      </c>
      <c r="D46" s="31">
        <v>14457767.823799999</v>
      </c>
      <c r="E46" s="32"/>
      <c r="F46" s="31">
        <f t="shared" si="4"/>
        <v>14457767.823799999</v>
      </c>
      <c r="G46" s="32"/>
      <c r="H46" s="19"/>
      <c r="I46" s="33">
        <f t="shared" si="5"/>
        <v>100</v>
      </c>
    </row>
    <row r="47" spans="1:9" ht="30" hidden="1" x14ac:dyDescent="0.25">
      <c r="A47" s="22" t="s">
        <v>87</v>
      </c>
      <c r="B47" s="34" t="s">
        <v>88</v>
      </c>
      <c r="C47" s="35">
        <v>58433900</v>
      </c>
      <c r="D47" s="32">
        <v>58433.9</v>
      </c>
      <c r="E47" s="32"/>
      <c r="F47" s="32">
        <f t="shared" si="4"/>
        <v>58433.9</v>
      </c>
      <c r="G47" s="32"/>
      <c r="H47" s="25"/>
      <c r="I47" s="27">
        <f t="shared" si="5"/>
        <v>100</v>
      </c>
    </row>
    <row r="48" spans="1:9" ht="45" hidden="1" x14ac:dyDescent="0.25">
      <c r="A48" s="22" t="s">
        <v>89</v>
      </c>
      <c r="B48" s="34" t="s">
        <v>90</v>
      </c>
      <c r="C48" s="35">
        <v>360255600</v>
      </c>
      <c r="D48" s="32">
        <v>360255.6</v>
      </c>
      <c r="E48" s="32"/>
      <c r="F48" s="32">
        <f t="shared" si="4"/>
        <v>360255.6</v>
      </c>
      <c r="G48" s="32"/>
      <c r="H48" s="6"/>
      <c r="I48" s="27">
        <f t="shared" si="5"/>
        <v>100</v>
      </c>
    </row>
    <row r="49" spans="1:9" ht="45" hidden="1" x14ac:dyDescent="0.25">
      <c r="A49" s="22" t="s">
        <v>91</v>
      </c>
      <c r="B49" s="34" t="s">
        <v>92</v>
      </c>
      <c r="C49" s="35">
        <v>3530100</v>
      </c>
      <c r="D49" s="32">
        <v>3530.1</v>
      </c>
      <c r="E49" s="32"/>
      <c r="F49" s="32">
        <f t="shared" si="4"/>
        <v>3530.1</v>
      </c>
      <c r="G49" s="32"/>
      <c r="H49" s="6"/>
      <c r="I49" s="27">
        <f t="shared" si="5"/>
        <v>100</v>
      </c>
    </row>
    <row r="50" spans="1:9" ht="45" hidden="1" x14ac:dyDescent="0.25">
      <c r="A50" s="22" t="s">
        <v>93</v>
      </c>
      <c r="B50" s="34" t="s">
        <v>94</v>
      </c>
      <c r="C50" s="35">
        <v>75344400</v>
      </c>
      <c r="D50" s="32">
        <v>75344.399999999994</v>
      </c>
      <c r="E50" s="32"/>
      <c r="F50" s="32">
        <f t="shared" si="4"/>
        <v>75344.399999999994</v>
      </c>
      <c r="G50" s="32"/>
      <c r="H50" s="6"/>
      <c r="I50" s="27">
        <f t="shared" si="5"/>
        <v>100</v>
      </c>
    </row>
    <row r="51" spans="1:9" ht="45" hidden="1" x14ac:dyDescent="0.25">
      <c r="A51" s="22" t="s">
        <v>95</v>
      </c>
      <c r="B51" s="34" t="s">
        <v>96</v>
      </c>
      <c r="C51" s="35">
        <v>348900</v>
      </c>
      <c r="D51" s="32">
        <v>348.9</v>
      </c>
      <c r="E51" s="32"/>
      <c r="F51" s="32">
        <f t="shared" si="4"/>
        <v>348.9</v>
      </c>
      <c r="G51" s="32"/>
      <c r="H51" s="6"/>
      <c r="I51" s="27">
        <f t="shared" si="5"/>
        <v>100</v>
      </c>
    </row>
    <row r="52" spans="1:9" ht="75" hidden="1" x14ac:dyDescent="0.25">
      <c r="A52" s="22" t="s">
        <v>97</v>
      </c>
      <c r="B52" s="34" t="s">
        <v>98</v>
      </c>
      <c r="C52" s="35">
        <v>5270500</v>
      </c>
      <c r="D52" s="32">
        <v>5270.5</v>
      </c>
      <c r="E52" s="32"/>
      <c r="F52" s="32">
        <f t="shared" si="4"/>
        <v>5270.5</v>
      </c>
      <c r="G52" s="32"/>
      <c r="H52" s="6"/>
      <c r="I52" s="27">
        <f t="shared" si="5"/>
        <v>100</v>
      </c>
    </row>
    <row r="53" spans="1:9" ht="60" hidden="1" x14ac:dyDescent="0.25">
      <c r="A53" s="22" t="s">
        <v>99</v>
      </c>
      <c r="B53" s="34" t="s">
        <v>100</v>
      </c>
      <c r="C53" s="35">
        <v>153662600</v>
      </c>
      <c r="D53" s="32">
        <v>153662.6</v>
      </c>
      <c r="E53" s="32"/>
      <c r="F53" s="32">
        <f t="shared" si="4"/>
        <v>153662.6</v>
      </c>
      <c r="G53" s="32"/>
      <c r="H53" s="6"/>
      <c r="I53" s="27">
        <f t="shared" si="5"/>
        <v>100</v>
      </c>
    </row>
    <row r="54" spans="1:9" ht="60" hidden="1" x14ac:dyDescent="0.25">
      <c r="A54" s="22" t="s">
        <v>101</v>
      </c>
      <c r="B54" s="34" t="s">
        <v>102</v>
      </c>
      <c r="C54" s="35">
        <v>1115267400</v>
      </c>
      <c r="D54" s="32">
        <v>1115267.3999999999</v>
      </c>
      <c r="E54" s="32"/>
      <c r="F54" s="32">
        <f t="shared" si="4"/>
        <v>1115267.3999999999</v>
      </c>
      <c r="G54" s="32"/>
      <c r="H54" s="6"/>
      <c r="I54" s="27">
        <f t="shared" si="5"/>
        <v>100</v>
      </c>
    </row>
    <row r="55" spans="1:9" ht="75" hidden="1" x14ac:dyDescent="0.25">
      <c r="A55" s="22" t="s">
        <v>103</v>
      </c>
      <c r="B55" s="34" t="s">
        <v>104</v>
      </c>
      <c r="C55" s="35">
        <v>340200</v>
      </c>
      <c r="D55" s="32">
        <v>340.2</v>
      </c>
      <c r="E55" s="32"/>
      <c r="F55" s="32">
        <f t="shared" si="4"/>
        <v>340.2</v>
      </c>
      <c r="G55" s="32"/>
      <c r="H55" s="6"/>
      <c r="I55" s="27">
        <f t="shared" si="5"/>
        <v>100</v>
      </c>
    </row>
    <row r="56" spans="1:9" ht="75" hidden="1" x14ac:dyDescent="0.25">
      <c r="A56" s="22" t="s">
        <v>105</v>
      </c>
      <c r="B56" s="34" t="s">
        <v>106</v>
      </c>
      <c r="C56" s="35">
        <v>9911600</v>
      </c>
      <c r="D56" s="32">
        <v>9911.6</v>
      </c>
      <c r="E56" s="32"/>
      <c r="F56" s="32">
        <f t="shared" si="4"/>
        <v>9911.6</v>
      </c>
      <c r="G56" s="32"/>
      <c r="H56" s="6"/>
      <c r="I56" s="27">
        <f t="shared" si="5"/>
        <v>100</v>
      </c>
    </row>
    <row r="57" spans="1:9" ht="90" hidden="1" x14ac:dyDescent="0.25">
      <c r="A57" s="22" t="s">
        <v>107</v>
      </c>
      <c r="B57" s="34" t="s">
        <v>108</v>
      </c>
      <c r="C57" s="35">
        <v>328904100</v>
      </c>
      <c r="D57" s="32">
        <v>328904.09999999998</v>
      </c>
      <c r="E57" s="32"/>
      <c r="F57" s="32">
        <f t="shared" si="4"/>
        <v>328904.09999999998</v>
      </c>
      <c r="G57" s="32"/>
      <c r="H57" s="6"/>
      <c r="I57" s="27">
        <f t="shared" si="5"/>
        <v>100</v>
      </c>
    </row>
    <row r="58" spans="1:9" ht="60" hidden="1" x14ac:dyDescent="0.25">
      <c r="A58" s="22" t="s">
        <v>109</v>
      </c>
      <c r="B58" s="34" t="s">
        <v>110</v>
      </c>
      <c r="C58" s="35">
        <v>68135400</v>
      </c>
      <c r="D58" s="32">
        <v>68135.399999999994</v>
      </c>
      <c r="E58" s="32"/>
      <c r="F58" s="32">
        <f t="shared" si="4"/>
        <v>68135.399999999994</v>
      </c>
      <c r="G58" s="32"/>
      <c r="H58" s="6"/>
      <c r="I58" s="27">
        <f t="shared" si="5"/>
        <v>100</v>
      </c>
    </row>
    <row r="59" spans="1:9" ht="45" hidden="1" x14ac:dyDescent="0.25">
      <c r="A59" s="22" t="s">
        <v>111</v>
      </c>
      <c r="B59" s="34" t="s">
        <v>112</v>
      </c>
      <c r="C59" s="35">
        <v>153000800</v>
      </c>
      <c r="D59" s="32">
        <v>153000.79999999999</v>
      </c>
      <c r="E59" s="32"/>
      <c r="F59" s="32">
        <f t="shared" si="4"/>
        <v>153000.79999999999</v>
      </c>
      <c r="G59" s="32"/>
      <c r="H59" s="6"/>
      <c r="I59" s="27">
        <f t="shared" si="5"/>
        <v>100</v>
      </c>
    </row>
    <row r="60" spans="1:9" ht="105" hidden="1" x14ac:dyDescent="0.25">
      <c r="A60" s="22" t="s">
        <v>113</v>
      </c>
      <c r="B60" s="34" t="s">
        <v>114</v>
      </c>
      <c r="C60" s="35">
        <v>96390000</v>
      </c>
      <c r="D60" s="32">
        <v>96390</v>
      </c>
      <c r="E60" s="32"/>
      <c r="F60" s="32">
        <f t="shared" si="4"/>
        <v>96390</v>
      </c>
      <c r="G60" s="32"/>
      <c r="H60" s="6"/>
      <c r="I60" s="27">
        <f t="shared" si="5"/>
        <v>100</v>
      </c>
    </row>
    <row r="61" spans="1:9" ht="45" hidden="1" x14ac:dyDescent="0.25">
      <c r="A61" s="22" t="s">
        <v>115</v>
      </c>
      <c r="B61" s="34" t="s">
        <v>116</v>
      </c>
      <c r="C61" s="35">
        <v>78302800</v>
      </c>
      <c r="D61" s="32">
        <v>78302.8</v>
      </c>
      <c r="E61" s="32"/>
      <c r="F61" s="32">
        <f t="shared" si="4"/>
        <v>78302.8</v>
      </c>
      <c r="G61" s="32"/>
      <c r="H61" s="6"/>
      <c r="I61" s="27">
        <f t="shared" si="5"/>
        <v>100</v>
      </c>
    </row>
    <row r="62" spans="1:9" ht="90" hidden="1" x14ac:dyDescent="0.25">
      <c r="A62" s="22" t="s">
        <v>117</v>
      </c>
      <c r="B62" s="34" t="s">
        <v>118</v>
      </c>
      <c r="C62" s="35">
        <v>23336100</v>
      </c>
      <c r="D62" s="32">
        <v>23336.1</v>
      </c>
      <c r="E62" s="32"/>
      <c r="F62" s="32">
        <f t="shared" si="4"/>
        <v>23336.1</v>
      </c>
      <c r="G62" s="32"/>
      <c r="H62" s="6"/>
      <c r="I62" s="27">
        <f t="shared" si="5"/>
        <v>100</v>
      </c>
    </row>
    <row r="63" spans="1:9" ht="90" hidden="1" x14ac:dyDescent="0.25">
      <c r="A63" s="22" t="s">
        <v>119</v>
      </c>
      <c r="B63" s="34" t="s">
        <v>120</v>
      </c>
      <c r="C63" s="35">
        <v>116450600</v>
      </c>
      <c r="D63" s="32">
        <v>116450.6</v>
      </c>
      <c r="E63" s="32"/>
      <c r="F63" s="32">
        <f t="shared" si="4"/>
        <v>116450.6</v>
      </c>
      <c r="G63" s="32"/>
      <c r="H63" s="6"/>
      <c r="I63" s="27">
        <f t="shared" si="5"/>
        <v>100</v>
      </c>
    </row>
    <row r="64" spans="1:9" ht="75" hidden="1" x14ac:dyDescent="0.25">
      <c r="A64" s="22" t="s">
        <v>121</v>
      </c>
      <c r="B64" s="34" t="s">
        <v>122</v>
      </c>
      <c r="C64" s="35">
        <v>29463900</v>
      </c>
      <c r="D64" s="32">
        <v>29463.9</v>
      </c>
      <c r="E64" s="32"/>
      <c r="F64" s="32">
        <f t="shared" si="4"/>
        <v>29463.9</v>
      </c>
      <c r="G64" s="32"/>
      <c r="H64" s="6"/>
      <c r="I64" s="27">
        <f t="shared" si="5"/>
        <v>100</v>
      </c>
    </row>
    <row r="65" spans="1:9" ht="30" hidden="1" x14ac:dyDescent="0.25">
      <c r="A65" s="22" t="s">
        <v>123</v>
      </c>
      <c r="B65" s="34" t="s">
        <v>124</v>
      </c>
      <c r="C65" s="35">
        <v>39106100</v>
      </c>
      <c r="D65" s="32">
        <v>39106.1</v>
      </c>
      <c r="E65" s="32"/>
      <c r="F65" s="32">
        <f t="shared" si="4"/>
        <v>39106.1</v>
      </c>
      <c r="G65" s="32"/>
      <c r="H65" s="6"/>
      <c r="I65" s="27">
        <f t="shared" si="5"/>
        <v>100</v>
      </c>
    </row>
    <row r="66" spans="1:9" ht="45" hidden="1" x14ac:dyDescent="0.25">
      <c r="A66" s="22" t="s">
        <v>125</v>
      </c>
      <c r="B66" s="34" t="s">
        <v>126</v>
      </c>
      <c r="C66" s="35">
        <v>28846100</v>
      </c>
      <c r="D66" s="32">
        <v>28846.1</v>
      </c>
      <c r="E66" s="32"/>
      <c r="F66" s="32">
        <f t="shared" si="4"/>
        <v>28846.1</v>
      </c>
      <c r="G66" s="32"/>
      <c r="H66" s="6"/>
      <c r="I66" s="27">
        <f t="shared" si="5"/>
        <v>100</v>
      </c>
    </row>
    <row r="67" spans="1:9" ht="60" hidden="1" x14ac:dyDescent="0.25">
      <c r="A67" s="22" t="s">
        <v>127</v>
      </c>
      <c r="B67" s="34" t="s">
        <v>128</v>
      </c>
      <c r="C67" s="35">
        <v>127139600</v>
      </c>
      <c r="D67" s="32">
        <v>127139.6</v>
      </c>
      <c r="E67" s="32"/>
      <c r="F67" s="32">
        <f t="shared" si="4"/>
        <v>127139.6</v>
      </c>
      <c r="G67" s="32"/>
      <c r="H67" s="6"/>
      <c r="I67" s="27">
        <f t="shared" si="5"/>
        <v>100</v>
      </c>
    </row>
    <row r="68" spans="1:9" ht="45" hidden="1" x14ac:dyDescent="0.25">
      <c r="A68" s="22" t="s">
        <v>129</v>
      </c>
      <c r="B68" s="34" t="s">
        <v>130</v>
      </c>
      <c r="C68" s="35">
        <v>10295300</v>
      </c>
      <c r="D68" s="32">
        <v>10295.299999999999</v>
      </c>
      <c r="E68" s="32"/>
      <c r="F68" s="32">
        <f t="shared" si="4"/>
        <v>10295.299999999999</v>
      </c>
      <c r="G68" s="32"/>
      <c r="H68" s="6"/>
      <c r="I68" s="27">
        <f t="shared" si="5"/>
        <v>100</v>
      </c>
    </row>
    <row r="69" spans="1:9" ht="60" hidden="1" x14ac:dyDescent="0.25">
      <c r="A69" s="22" t="s">
        <v>131</v>
      </c>
      <c r="B69" s="34" t="s">
        <v>132</v>
      </c>
      <c r="C69" s="35">
        <v>4946500</v>
      </c>
      <c r="D69" s="32">
        <v>4946.5</v>
      </c>
      <c r="E69" s="32"/>
      <c r="F69" s="32">
        <f t="shared" si="4"/>
        <v>4946.5</v>
      </c>
      <c r="G69" s="32"/>
      <c r="H69" s="6"/>
      <c r="I69" s="27">
        <f t="shared" si="5"/>
        <v>100</v>
      </c>
    </row>
    <row r="70" spans="1:9" ht="45" hidden="1" x14ac:dyDescent="0.25">
      <c r="A70" s="22" t="s">
        <v>133</v>
      </c>
      <c r="B70" s="34" t="s">
        <v>134</v>
      </c>
      <c r="C70" s="35">
        <v>207426300</v>
      </c>
      <c r="D70" s="32">
        <v>207426.3</v>
      </c>
      <c r="E70" s="32"/>
      <c r="F70" s="32">
        <f t="shared" si="4"/>
        <v>207426.3</v>
      </c>
      <c r="G70" s="32"/>
      <c r="H70" s="6"/>
      <c r="I70" s="27">
        <f t="shared" si="5"/>
        <v>100</v>
      </c>
    </row>
    <row r="71" spans="1:9" ht="45" hidden="1" x14ac:dyDescent="0.25">
      <c r="A71" s="22" t="s">
        <v>135</v>
      </c>
      <c r="B71" s="34" t="s">
        <v>136</v>
      </c>
      <c r="C71" s="35">
        <v>56140500</v>
      </c>
      <c r="D71" s="32">
        <v>56140.5</v>
      </c>
      <c r="E71" s="32"/>
      <c r="F71" s="32">
        <f t="shared" si="4"/>
        <v>56140.5</v>
      </c>
      <c r="G71" s="32"/>
      <c r="H71" s="6"/>
      <c r="I71" s="27">
        <f t="shared" si="5"/>
        <v>100</v>
      </c>
    </row>
    <row r="72" spans="1:9" ht="45" hidden="1" x14ac:dyDescent="0.25">
      <c r="A72" s="22" t="s">
        <v>137</v>
      </c>
      <c r="B72" s="34" t="s">
        <v>138</v>
      </c>
      <c r="C72" s="35">
        <v>262149100</v>
      </c>
      <c r="D72" s="32">
        <v>262149.09999999998</v>
      </c>
      <c r="E72" s="32"/>
      <c r="F72" s="32">
        <f t="shared" si="4"/>
        <v>262149.09999999998</v>
      </c>
      <c r="G72" s="32"/>
      <c r="H72" s="6"/>
      <c r="I72" s="27">
        <f t="shared" si="5"/>
        <v>100</v>
      </c>
    </row>
    <row r="73" spans="1:9" ht="45" hidden="1" x14ac:dyDescent="0.25">
      <c r="A73" s="22" t="s">
        <v>139</v>
      </c>
      <c r="B73" s="34" t="s">
        <v>140</v>
      </c>
      <c r="C73" s="35">
        <v>83711200</v>
      </c>
      <c r="D73" s="32">
        <v>83711.199999999997</v>
      </c>
      <c r="E73" s="32"/>
      <c r="F73" s="32">
        <f t="shared" si="4"/>
        <v>83711.199999999997</v>
      </c>
      <c r="G73" s="32"/>
      <c r="H73" s="6"/>
      <c r="I73" s="27">
        <f t="shared" si="5"/>
        <v>100</v>
      </c>
    </row>
    <row r="74" spans="1:9" ht="120" hidden="1" x14ac:dyDescent="0.25">
      <c r="A74" s="22" t="s">
        <v>141</v>
      </c>
      <c r="B74" s="34" t="s">
        <v>142</v>
      </c>
      <c r="C74" s="35">
        <v>1197000</v>
      </c>
      <c r="D74" s="32">
        <v>1197</v>
      </c>
      <c r="E74" s="32"/>
      <c r="F74" s="32">
        <f t="shared" si="4"/>
        <v>1197</v>
      </c>
      <c r="G74" s="32"/>
      <c r="H74" s="6"/>
      <c r="I74" s="27">
        <f t="shared" si="5"/>
        <v>100</v>
      </c>
    </row>
    <row r="75" spans="1:9" ht="90" hidden="1" x14ac:dyDescent="0.25">
      <c r="A75" s="22" t="s">
        <v>143</v>
      </c>
      <c r="B75" s="34" t="s">
        <v>144</v>
      </c>
      <c r="C75" s="35">
        <v>2430000</v>
      </c>
      <c r="D75" s="32">
        <v>2430</v>
      </c>
      <c r="E75" s="32"/>
      <c r="F75" s="32">
        <f t="shared" si="4"/>
        <v>2430</v>
      </c>
      <c r="G75" s="32"/>
      <c r="H75" s="6"/>
      <c r="I75" s="27">
        <f t="shared" si="5"/>
        <v>100</v>
      </c>
    </row>
    <row r="76" spans="1:9" ht="45" hidden="1" x14ac:dyDescent="0.25">
      <c r="A76" s="22" t="s">
        <v>145</v>
      </c>
      <c r="B76" s="34" t="s">
        <v>146</v>
      </c>
      <c r="C76" s="35">
        <v>6810900</v>
      </c>
      <c r="D76" s="32">
        <v>6810.9</v>
      </c>
      <c r="E76" s="32"/>
      <c r="F76" s="32">
        <f t="shared" si="4"/>
        <v>6810.9</v>
      </c>
      <c r="G76" s="32"/>
      <c r="H76" s="6"/>
      <c r="I76" s="27">
        <f t="shared" si="5"/>
        <v>100</v>
      </c>
    </row>
    <row r="77" spans="1:9" ht="30" hidden="1" x14ac:dyDescent="0.25">
      <c r="A77" s="22" t="s">
        <v>147</v>
      </c>
      <c r="B77" s="34" t="s">
        <v>148</v>
      </c>
      <c r="C77" s="35">
        <v>58320000</v>
      </c>
      <c r="D77" s="32">
        <v>58320</v>
      </c>
      <c r="E77" s="32"/>
      <c r="F77" s="32">
        <f t="shared" si="4"/>
        <v>58320</v>
      </c>
      <c r="G77" s="32"/>
      <c r="H77" s="6"/>
      <c r="I77" s="27">
        <f t="shared" si="5"/>
        <v>100</v>
      </c>
    </row>
    <row r="78" spans="1:9" ht="30" hidden="1" x14ac:dyDescent="0.25">
      <c r="A78" s="22" t="s">
        <v>149</v>
      </c>
      <c r="B78" s="34" t="s">
        <v>150</v>
      </c>
      <c r="C78" s="35">
        <v>158750300</v>
      </c>
      <c r="D78" s="32">
        <v>158750.29999999999</v>
      </c>
      <c r="E78" s="32"/>
      <c r="F78" s="32">
        <f t="shared" si="4"/>
        <v>158750.29999999999</v>
      </c>
      <c r="G78" s="32"/>
      <c r="H78" s="6"/>
      <c r="I78" s="27">
        <f t="shared" si="5"/>
        <v>100</v>
      </c>
    </row>
    <row r="79" spans="1:9" ht="75" hidden="1" x14ac:dyDescent="0.25">
      <c r="A79" s="22" t="s">
        <v>151</v>
      </c>
      <c r="B79" s="37" t="s">
        <v>152</v>
      </c>
      <c r="C79" s="35">
        <v>2573600</v>
      </c>
      <c r="D79" s="32">
        <v>2573.6</v>
      </c>
      <c r="E79" s="32"/>
      <c r="F79" s="32">
        <f t="shared" si="4"/>
        <v>2573.6</v>
      </c>
      <c r="G79" s="32"/>
      <c r="H79" s="6"/>
      <c r="I79" s="27">
        <f t="shared" si="5"/>
        <v>100</v>
      </c>
    </row>
    <row r="80" spans="1:9" ht="45" hidden="1" x14ac:dyDescent="0.25">
      <c r="A80" s="22" t="s">
        <v>153</v>
      </c>
      <c r="B80" s="34" t="s">
        <v>154</v>
      </c>
      <c r="C80" s="35">
        <v>1593819400</v>
      </c>
      <c r="D80" s="32">
        <v>1593819.4</v>
      </c>
      <c r="E80" s="32"/>
      <c r="F80" s="32">
        <f t="shared" si="4"/>
        <v>1593819.4</v>
      </c>
      <c r="G80" s="32"/>
      <c r="H80" s="6"/>
      <c r="I80" s="27">
        <f t="shared" si="5"/>
        <v>100</v>
      </c>
    </row>
    <row r="81" spans="1:9" ht="60" hidden="1" x14ac:dyDescent="0.25">
      <c r="A81" s="22" t="s">
        <v>155</v>
      </c>
      <c r="B81" s="34" t="s">
        <v>156</v>
      </c>
      <c r="C81" s="35">
        <v>782665600</v>
      </c>
      <c r="D81" s="32">
        <v>782665.6</v>
      </c>
      <c r="E81" s="32"/>
      <c r="F81" s="32">
        <f t="shared" si="4"/>
        <v>782665.6</v>
      </c>
      <c r="G81" s="32"/>
      <c r="H81" s="6"/>
      <c r="I81" s="27">
        <f t="shared" si="5"/>
        <v>100</v>
      </c>
    </row>
    <row r="82" spans="1:9" ht="45" hidden="1" x14ac:dyDescent="0.25">
      <c r="A82" s="22" t="s">
        <v>157</v>
      </c>
      <c r="B82" s="34" t="s">
        <v>158</v>
      </c>
      <c r="C82" s="35">
        <v>1066121700</v>
      </c>
      <c r="D82" s="32">
        <v>1066121.7</v>
      </c>
      <c r="E82" s="32"/>
      <c r="F82" s="32">
        <f t="shared" si="4"/>
        <v>1066121.7</v>
      </c>
      <c r="G82" s="32"/>
      <c r="H82" s="6"/>
      <c r="I82" s="27">
        <f t="shared" si="5"/>
        <v>100</v>
      </c>
    </row>
    <row r="83" spans="1:9" ht="30" hidden="1" x14ac:dyDescent="0.25">
      <c r="A83" s="22" t="s">
        <v>159</v>
      </c>
      <c r="B83" s="34" t="s">
        <v>160</v>
      </c>
      <c r="C83" s="35">
        <v>2430000</v>
      </c>
      <c r="D83" s="32">
        <v>2430</v>
      </c>
      <c r="E83" s="32"/>
      <c r="F83" s="32">
        <f t="shared" si="4"/>
        <v>2430</v>
      </c>
      <c r="G83" s="32"/>
      <c r="H83" s="6"/>
      <c r="I83" s="27">
        <f t="shared" si="5"/>
        <v>100</v>
      </c>
    </row>
    <row r="84" spans="1:9" ht="30" hidden="1" x14ac:dyDescent="0.25">
      <c r="A84" s="22" t="s">
        <v>161</v>
      </c>
      <c r="B84" s="34" t="s">
        <v>162</v>
      </c>
      <c r="C84" s="35">
        <v>35740323.799999997</v>
      </c>
      <c r="D84" s="32">
        <v>35740.323799999998</v>
      </c>
      <c r="E84" s="32"/>
      <c r="F84" s="32">
        <f t="shared" si="4"/>
        <v>35740.323799999998</v>
      </c>
      <c r="G84" s="32"/>
      <c r="H84" s="6"/>
      <c r="I84" s="27">
        <f t="shared" si="5"/>
        <v>100</v>
      </c>
    </row>
    <row r="85" spans="1:9" ht="45" hidden="1" x14ac:dyDescent="0.25">
      <c r="A85" s="22" t="s">
        <v>163</v>
      </c>
      <c r="B85" s="34" t="s">
        <v>164</v>
      </c>
      <c r="C85" s="35">
        <v>995106200</v>
      </c>
      <c r="D85" s="32">
        <v>995106.2</v>
      </c>
      <c r="E85" s="32"/>
      <c r="F85" s="32">
        <f t="shared" si="4"/>
        <v>995106.2</v>
      </c>
      <c r="G85" s="32"/>
      <c r="H85" s="6"/>
      <c r="I85" s="27">
        <f t="shared" si="5"/>
        <v>100</v>
      </c>
    </row>
    <row r="86" spans="1:9" ht="90" hidden="1" x14ac:dyDescent="0.25">
      <c r="A86" s="22" t="s">
        <v>165</v>
      </c>
      <c r="B86" s="34" t="s">
        <v>166</v>
      </c>
      <c r="C86" s="35">
        <v>25888400</v>
      </c>
      <c r="D86" s="32">
        <v>25888.400000000001</v>
      </c>
      <c r="E86" s="32"/>
      <c r="F86" s="32">
        <f t="shared" si="4"/>
        <v>25888.400000000001</v>
      </c>
      <c r="G86" s="32"/>
      <c r="H86" s="6"/>
      <c r="I86" s="27">
        <f t="shared" si="5"/>
        <v>100</v>
      </c>
    </row>
    <row r="87" spans="1:9" ht="60" hidden="1" x14ac:dyDescent="0.25">
      <c r="A87" s="22" t="s">
        <v>167</v>
      </c>
      <c r="B87" s="34" t="s">
        <v>168</v>
      </c>
      <c r="C87" s="35">
        <v>1159451700</v>
      </c>
      <c r="D87" s="32">
        <v>1159451.7</v>
      </c>
      <c r="E87" s="32"/>
      <c r="F87" s="32">
        <f t="shared" si="4"/>
        <v>1159451.7</v>
      </c>
      <c r="G87" s="32"/>
      <c r="H87" s="6"/>
      <c r="I87" s="27">
        <f t="shared" si="5"/>
        <v>100</v>
      </c>
    </row>
    <row r="88" spans="1:9" ht="75" hidden="1" x14ac:dyDescent="0.25">
      <c r="A88" s="22" t="s">
        <v>169</v>
      </c>
      <c r="B88" s="34" t="s">
        <v>170</v>
      </c>
      <c r="C88" s="35">
        <v>26401800</v>
      </c>
      <c r="D88" s="32">
        <v>26401.8</v>
      </c>
      <c r="E88" s="32"/>
      <c r="F88" s="32">
        <f t="shared" si="4"/>
        <v>26401.8</v>
      </c>
      <c r="G88" s="32"/>
      <c r="H88" s="6"/>
      <c r="I88" s="27">
        <f t="shared" si="5"/>
        <v>100</v>
      </c>
    </row>
    <row r="89" spans="1:9" ht="60" hidden="1" x14ac:dyDescent="0.25">
      <c r="A89" s="22" t="s">
        <v>171</v>
      </c>
      <c r="B89" s="34" t="s">
        <v>172</v>
      </c>
      <c r="C89" s="35">
        <v>374657500</v>
      </c>
      <c r="D89" s="32">
        <v>374657.5</v>
      </c>
      <c r="E89" s="32"/>
      <c r="F89" s="32">
        <f t="shared" si="4"/>
        <v>374657.5</v>
      </c>
      <c r="G89" s="32"/>
      <c r="H89" s="6"/>
      <c r="I89" s="27">
        <f t="shared" si="5"/>
        <v>100</v>
      </c>
    </row>
    <row r="90" spans="1:9" ht="45" hidden="1" x14ac:dyDescent="0.25">
      <c r="A90" s="22" t="s">
        <v>173</v>
      </c>
      <c r="B90" s="34" t="s">
        <v>174</v>
      </c>
      <c r="C90" s="35">
        <v>5464500</v>
      </c>
      <c r="D90" s="32">
        <v>5464.5</v>
      </c>
      <c r="E90" s="32"/>
      <c r="F90" s="32">
        <f t="shared" si="4"/>
        <v>5464.5</v>
      </c>
      <c r="G90" s="32"/>
      <c r="H90" s="6"/>
      <c r="I90" s="27">
        <f t="shared" si="5"/>
        <v>100</v>
      </c>
    </row>
    <row r="91" spans="1:9" ht="60" hidden="1" x14ac:dyDescent="0.25">
      <c r="A91" s="22" t="s">
        <v>175</v>
      </c>
      <c r="B91" s="34" t="s">
        <v>176</v>
      </c>
      <c r="C91" s="35">
        <v>3215700</v>
      </c>
      <c r="D91" s="32">
        <v>3215.7</v>
      </c>
      <c r="E91" s="32"/>
      <c r="F91" s="32">
        <f t="shared" si="4"/>
        <v>3215.7</v>
      </c>
      <c r="G91" s="32"/>
      <c r="H91" s="6"/>
      <c r="I91" s="27">
        <f t="shared" si="5"/>
        <v>100</v>
      </c>
    </row>
    <row r="92" spans="1:9" ht="60" hidden="1" x14ac:dyDescent="0.25">
      <c r="A92" s="22" t="s">
        <v>177</v>
      </c>
      <c r="B92" s="34" t="s">
        <v>178</v>
      </c>
      <c r="C92" s="35">
        <v>19249300</v>
      </c>
      <c r="D92" s="32">
        <v>19249.3</v>
      </c>
      <c r="E92" s="32"/>
      <c r="F92" s="32">
        <f t="shared" si="4"/>
        <v>19249.3</v>
      </c>
      <c r="G92" s="32"/>
      <c r="H92" s="6"/>
      <c r="I92" s="27">
        <f t="shared" si="5"/>
        <v>100</v>
      </c>
    </row>
    <row r="93" spans="1:9" ht="30" hidden="1" x14ac:dyDescent="0.25">
      <c r="A93" s="22" t="s">
        <v>179</v>
      </c>
      <c r="B93" s="34" t="s">
        <v>180</v>
      </c>
      <c r="C93" s="35">
        <v>202827000</v>
      </c>
      <c r="D93" s="32">
        <v>202827</v>
      </c>
      <c r="E93" s="32"/>
      <c r="F93" s="32">
        <f t="shared" si="4"/>
        <v>202827</v>
      </c>
      <c r="G93" s="32"/>
      <c r="H93" s="6"/>
      <c r="I93" s="27">
        <f t="shared" si="5"/>
        <v>100</v>
      </c>
    </row>
    <row r="94" spans="1:9" ht="30" hidden="1" x14ac:dyDescent="0.25">
      <c r="A94" s="22" t="s">
        <v>181</v>
      </c>
      <c r="B94" s="34" t="s">
        <v>182</v>
      </c>
      <c r="C94" s="35">
        <v>26387000</v>
      </c>
      <c r="D94" s="32">
        <v>26387</v>
      </c>
      <c r="E94" s="32"/>
      <c r="F94" s="32">
        <f t="shared" si="4"/>
        <v>26387</v>
      </c>
      <c r="G94" s="32"/>
      <c r="H94" s="6"/>
      <c r="I94" s="27">
        <f t="shared" si="5"/>
        <v>100</v>
      </c>
    </row>
    <row r="95" spans="1:9" ht="60" hidden="1" x14ac:dyDescent="0.25">
      <c r="A95" s="22" t="s">
        <v>183</v>
      </c>
      <c r="B95" s="34" t="s">
        <v>184</v>
      </c>
      <c r="C95" s="35">
        <v>858754900</v>
      </c>
      <c r="D95" s="32">
        <v>858754.9</v>
      </c>
      <c r="E95" s="32"/>
      <c r="F95" s="32">
        <f t="shared" si="4"/>
        <v>858754.9</v>
      </c>
      <c r="G95" s="32"/>
      <c r="H95" s="6"/>
      <c r="I95" s="27">
        <f t="shared" si="5"/>
        <v>100</v>
      </c>
    </row>
    <row r="96" spans="1:9" ht="45" hidden="1" x14ac:dyDescent="0.25">
      <c r="A96" s="22" t="s">
        <v>185</v>
      </c>
      <c r="B96" s="34" t="s">
        <v>186</v>
      </c>
      <c r="C96" s="35">
        <v>334181000</v>
      </c>
      <c r="D96" s="32">
        <v>334181</v>
      </c>
      <c r="E96" s="32"/>
      <c r="F96" s="32">
        <f t="shared" si="4"/>
        <v>334181</v>
      </c>
      <c r="G96" s="32"/>
      <c r="H96" s="6"/>
      <c r="I96" s="27">
        <f t="shared" si="5"/>
        <v>100</v>
      </c>
    </row>
    <row r="97" spans="1:9" ht="30" hidden="1" x14ac:dyDescent="0.25">
      <c r="A97" s="22" t="s">
        <v>187</v>
      </c>
      <c r="B97" s="34" t="s">
        <v>188</v>
      </c>
      <c r="C97" s="35">
        <v>7368600</v>
      </c>
      <c r="D97" s="32">
        <v>7368.6</v>
      </c>
      <c r="E97" s="32"/>
      <c r="F97" s="32">
        <f t="shared" si="4"/>
        <v>7368.6</v>
      </c>
      <c r="G97" s="32"/>
      <c r="H97" s="6"/>
      <c r="I97" s="27">
        <f t="shared" si="5"/>
        <v>100</v>
      </c>
    </row>
    <row r="98" spans="1:9" ht="30" hidden="1" x14ac:dyDescent="0.25">
      <c r="A98" s="22" t="s">
        <v>189</v>
      </c>
      <c r="B98" s="34" t="s">
        <v>190</v>
      </c>
      <c r="C98" s="35">
        <v>99405700</v>
      </c>
      <c r="D98" s="32">
        <v>99405.7</v>
      </c>
      <c r="E98" s="32"/>
      <c r="F98" s="32">
        <f t="shared" si="4"/>
        <v>99405.7</v>
      </c>
      <c r="G98" s="32"/>
      <c r="H98" s="6"/>
      <c r="I98" s="27">
        <f t="shared" si="5"/>
        <v>100</v>
      </c>
    </row>
    <row r="99" spans="1:9" ht="45" hidden="1" x14ac:dyDescent="0.25">
      <c r="A99" s="22" t="s">
        <v>191</v>
      </c>
      <c r="B99" s="34" t="s">
        <v>192</v>
      </c>
      <c r="C99" s="35">
        <v>4446800</v>
      </c>
      <c r="D99" s="32">
        <v>4446.8</v>
      </c>
      <c r="E99" s="32"/>
      <c r="F99" s="32">
        <f t="shared" si="4"/>
        <v>4446.8</v>
      </c>
      <c r="G99" s="32"/>
      <c r="H99" s="6"/>
      <c r="I99" s="27">
        <f t="shared" si="5"/>
        <v>100</v>
      </c>
    </row>
    <row r="100" spans="1:9" ht="45" hidden="1" x14ac:dyDescent="0.25">
      <c r="A100" s="22" t="s">
        <v>193</v>
      </c>
      <c r="B100" s="37" t="s">
        <v>194</v>
      </c>
      <c r="C100" s="35">
        <v>5384800</v>
      </c>
      <c r="D100" s="32">
        <v>5384.8</v>
      </c>
      <c r="E100" s="32"/>
      <c r="F100" s="32">
        <f t="shared" si="4"/>
        <v>5384.8</v>
      </c>
      <c r="G100" s="32"/>
      <c r="H100" s="6"/>
      <c r="I100" s="27">
        <f t="shared" si="5"/>
        <v>100</v>
      </c>
    </row>
    <row r="101" spans="1:9" ht="30" hidden="1" x14ac:dyDescent="0.25">
      <c r="A101" s="22" t="s">
        <v>195</v>
      </c>
      <c r="B101" s="34" t="s">
        <v>196</v>
      </c>
      <c r="C101" s="35">
        <v>44342900</v>
      </c>
      <c r="D101" s="32">
        <v>44342.9</v>
      </c>
      <c r="E101" s="32"/>
      <c r="F101" s="32">
        <f t="shared" si="4"/>
        <v>44342.9</v>
      </c>
      <c r="G101" s="32"/>
      <c r="H101" s="6"/>
      <c r="I101" s="27">
        <f t="shared" si="5"/>
        <v>100</v>
      </c>
    </row>
    <row r="102" spans="1:9" ht="45" hidden="1" x14ac:dyDescent="0.25">
      <c r="A102" s="22" t="s">
        <v>197</v>
      </c>
      <c r="B102" s="34" t="s">
        <v>198</v>
      </c>
      <c r="C102" s="35">
        <v>146342300</v>
      </c>
      <c r="D102" s="32">
        <v>146342.29999999999</v>
      </c>
      <c r="E102" s="32"/>
      <c r="F102" s="32">
        <f t="shared" si="4"/>
        <v>146342.29999999999</v>
      </c>
      <c r="G102" s="32"/>
      <c r="H102" s="6"/>
      <c r="I102" s="27">
        <f t="shared" si="5"/>
        <v>100</v>
      </c>
    </row>
    <row r="103" spans="1:9" ht="75" hidden="1" x14ac:dyDescent="0.25">
      <c r="A103" s="22" t="s">
        <v>199</v>
      </c>
      <c r="B103" s="34" t="s">
        <v>200</v>
      </c>
      <c r="C103" s="35">
        <v>141292100</v>
      </c>
      <c r="D103" s="32">
        <v>141292.1</v>
      </c>
      <c r="E103" s="32"/>
      <c r="F103" s="32">
        <f t="shared" ref="F103:F162" si="6">D103+E103</f>
        <v>141292.1</v>
      </c>
      <c r="G103" s="32"/>
      <c r="H103" s="6"/>
      <c r="I103" s="27">
        <f t="shared" ref="I103:I155" si="7">F103/D103*100</f>
        <v>100</v>
      </c>
    </row>
    <row r="104" spans="1:9" ht="45" hidden="1" x14ac:dyDescent="0.25">
      <c r="A104" s="22" t="s">
        <v>201</v>
      </c>
      <c r="B104" s="34" t="s">
        <v>202</v>
      </c>
      <c r="C104" s="35">
        <v>35948200</v>
      </c>
      <c r="D104" s="32">
        <v>35948.199999999997</v>
      </c>
      <c r="E104" s="32"/>
      <c r="F104" s="32">
        <f t="shared" si="6"/>
        <v>35948.199999999997</v>
      </c>
      <c r="G104" s="32"/>
      <c r="H104" s="6"/>
      <c r="I104" s="27">
        <f t="shared" si="7"/>
        <v>100</v>
      </c>
    </row>
    <row r="105" spans="1:9" ht="30" hidden="1" x14ac:dyDescent="0.25">
      <c r="A105" s="22" t="s">
        <v>203</v>
      </c>
      <c r="B105" s="34" t="s">
        <v>204</v>
      </c>
      <c r="C105" s="35">
        <v>398903000</v>
      </c>
      <c r="D105" s="32">
        <v>398903</v>
      </c>
      <c r="E105" s="32"/>
      <c r="F105" s="32">
        <f t="shared" si="6"/>
        <v>398903</v>
      </c>
      <c r="G105" s="32"/>
      <c r="H105" s="6"/>
      <c r="I105" s="27">
        <f t="shared" si="7"/>
        <v>100</v>
      </c>
    </row>
    <row r="106" spans="1:9" ht="30" hidden="1" x14ac:dyDescent="0.25">
      <c r="A106" s="22" t="s">
        <v>205</v>
      </c>
      <c r="B106" s="34" t="s">
        <v>206</v>
      </c>
      <c r="C106" s="35">
        <v>851551300</v>
      </c>
      <c r="D106" s="32">
        <v>851551.3</v>
      </c>
      <c r="E106" s="32"/>
      <c r="F106" s="32">
        <f t="shared" si="6"/>
        <v>851551.3</v>
      </c>
      <c r="G106" s="32"/>
      <c r="H106" s="6"/>
      <c r="I106" s="27">
        <f t="shared" si="7"/>
        <v>100</v>
      </c>
    </row>
    <row r="107" spans="1:9" ht="30" hidden="1" x14ac:dyDescent="0.25">
      <c r="A107" s="22" t="s">
        <v>207</v>
      </c>
      <c r="B107" s="34" t="s">
        <v>208</v>
      </c>
      <c r="C107" s="35">
        <v>19683400</v>
      </c>
      <c r="D107" s="32">
        <v>19683.400000000001</v>
      </c>
      <c r="E107" s="32"/>
      <c r="F107" s="32">
        <f t="shared" si="6"/>
        <v>19683.400000000001</v>
      </c>
      <c r="G107" s="32"/>
      <c r="H107" s="6"/>
      <c r="I107" s="27">
        <f t="shared" si="7"/>
        <v>100</v>
      </c>
    </row>
    <row r="108" spans="1:9" ht="60" hidden="1" x14ac:dyDescent="0.25">
      <c r="A108" s="22" t="s">
        <v>209</v>
      </c>
      <c r="B108" s="34" t="s">
        <v>210</v>
      </c>
      <c r="C108" s="35">
        <v>162098000</v>
      </c>
      <c r="D108" s="32">
        <v>162098</v>
      </c>
      <c r="E108" s="32"/>
      <c r="F108" s="32">
        <f t="shared" si="6"/>
        <v>162098</v>
      </c>
      <c r="G108" s="32"/>
      <c r="H108" s="6"/>
      <c r="I108" s="27">
        <f t="shared" si="7"/>
        <v>100</v>
      </c>
    </row>
    <row r="109" spans="1:9" ht="30" hidden="1" x14ac:dyDescent="0.25">
      <c r="A109" s="22" t="s">
        <v>211</v>
      </c>
      <c r="B109" s="34" t="s">
        <v>212</v>
      </c>
      <c r="C109" s="35">
        <v>18425000</v>
      </c>
      <c r="D109" s="32">
        <v>18425</v>
      </c>
      <c r="E109" s="32"/>
      <c r="F109" s="32">
        <f t="shared" si="6"/>
        <v>18425</v>
      </c>
      <c r="G109" s="32"/>
      <c r="H109" s="6"/>
      <c r="I109" s="27">
        <f t="shared" si="7"/>
        <v>100</v>
      </c>
    </row>
    <row r="110" spans="1:9" ht="60" hidden="1" x14ac:dyDescent="0.25">
      <c r="A110" s="22" t="s">
        <v>213</v>
      </c>
      <c r="B110" s="34" t="s">
        <v>214</v>
      </c>
      <c r="C110" s="35">
        <v>56330400</v>
      </c>
      <c r="D110" s="32">
        <v>56330.400000000001</v>
      </c>
      <c r="E110" s="32"/>
      <c r="F110" s="32">
        <f t="shared" si="6"/>
        <v>56330.400000000001</v>
      </c>
      <c r="G110" s="32"/>
      <c r="H110" s="6"/>
      <c r="I110" s="27">
        <f t="shared" si="7"/>
        <v>100</v>
      </c>
    </row>
    <row r="111" spans="1:9" ht="60" hidden="1" x14ac:dyDescent="0.25">
      <c r="A111" s="22" t="s">
        <v>215</v>
      </c>
      <c r="B111" s="34" t="s">
        <v>216</v>
      </c>
      <c r="C111" s="35">
        <v>6200600</v>
      </c>
      <c r="D111" s="32">
        <v>6200.6</v>
      </c>
      <c r="E111" s="32"/>
      <c r="F111" s="32">
        <f t="shared" si="6"/>
        <v>6200.6</v>
      </c>
      <c r="G111" s="32"/>
      <c r="H111" s="6"/>
      <c r="I111" s="27">
        <f t="shared" si="7"/>
        <v>100</v>
      </c>
    </row>
    <row r="112" spans="1:9" ht="45" hidden="1" x14ac:dyDescent="0.25">
      <c r="A112" s="22" t="s">
        <v>217</v>
      </c>
      <c r="B112" s="34" t="s">
        <v>218</v>
      </c>
      <c r="C112" s="35">
        <v>42894800</v>
      </c>
      <c r="D112" s="32">
        <v>42894.8</v>
      </c>
      <c r="E112" s="32"/>
      <c r="F112" s="32">
        <f t="shared" si="6"/>
        <v>42894.8</v>
      </c>
      <c r="G112" s="32"/>
      <c r="H112" s="6"/>
      <c r="I112" s="27">
        <f t="shared" si="7"/>
        <v>100</v>
      </c>
    </row>
    <row r="113" spans="1:9" ht="45" hidden="1" x14ac:dyDescent="0.25">
      <c r="A113" s="22" t="s">
        <v>219</v>
      </c>
      <c r="B113" s="34" t="s">
        <v>220</v>
      </c>
      <c r="C113" s="35">
        <v>704000000</v>
      </c>
      <c r="D113" s="32">
        <v>704000</v>
      </c>
      <c r="E113" s="32"/>
      <c r="F113" s="32">
        <f t="shared" si="6"/>
        <v>704000</v>
      </c>
      <c r="G113" s="32"/>
      <c r="H113" s="6"/>
      <c r="I113" s="27">
        <f t="shared" si="7"/>
        <v>100</v>
      </c>
    </row>
    <row r="114" spans="1:9" ht="75" hidden="1" x14ac:dyDescent="0.25">
      <c r="A114" s="22" t="s">
        <v>221</v>
      </c>
      <c r="B114" s="34" t="s">
        <v>222</v>
      </c>
      <c r="C114" s="35">
        <v>102663000</v>
      </c>
      <c r="D114" s="32">
        <v>102663</v>
      </c>
      <c r="E114" s="32"/>
      <c r="F114" s="32">
        <f t="shared" si="6"/>
        <v>102663</v>
      </c>
      <c r="G114" s="32"/>
      <c r="H114" s="6"/>
      <c r="I114" s="27">
        <f t="shared" si="7"/>
        <v>100</v>
      </c>
    </row>
    <row r="115" spans="1:9" ht="75" hidden="1" x14ac:dyDescent="0.25">
      <c r="A115" s="22" t="s">
        <v>223</v>
      </c>
      <c r="B115" s="34" t="s">
        <v>224</v>
      </c>
      <c r="C115" s="35">
        <v>164316200</v>
      </c>
      <c r="D115" s="32">
        <v>164316.20000000001</v>
      </c>
      <c r="E115" s="32"/>
      <c r="F115" s="32">
        <f t="shared" si="6"/>
        <v>164316.20000000001</v>
      </c>
      <c r="G115" s="32"/>
      <c r="H115" s="6"/>
      <c r="I115" s="27">
        <f t="shared" si="7"/>
        <v>100</v>
      </c>
    </row>
    <row r="116" spans="1:9" ht="75" hidden="1" x14ac:dyDescent="0.25">
      <c r="A116" s="22" t="s">
        <v>225</v>
      </c>
      <c r="B116" s="34" t="s">
        <v>226</v>
      </c>
      <c r="C116" s="35">
        <v>24917300</v>
      </c>
      <c r="D116" s="32">
        <v>24917.3</v>
      </c>
      <c r="E116" s="32"/>
      <c r="F116" s="32">
        <f t="shared" si="6"/>
        <v>24917.3</v>
      </c>
      <c r="G116" s="32"/>
      <c r="H116" s="6"/>
      <c r="I116" s="27">
        <f t="shared" si="7"/>
        <v>100</v>
      </c>
    </row>
    <row r="117" spans="1:9" ht="75" hidden="1" x14ac:dyDescent="0.25">
      <c r="A117" s="22" t="s">
        <v>227</v>
      </c>
      <c r="B117" s="34" t="s">
        <v>228</v>
      </c>
      <c r="C117" s="35">
        <v>182700000</v>
      </c>
      <c r="D117" s="32">
        <v>182700</v>
      </c>
      <c r="E117" s="32"/>
      <c r="F117" s="32">
        <f t="shared" si="6"/>
        <v>182700</v>
      </c>
      <c r="G117" s="32"/>
      <c r="H117" s="6"/>
      <c r="I117" s="27">
        <f t="shared" si="7"/>
        <v>100</v>
      </c>
    </row>
    <row r="118" spans="1:9" hidden="1" x14ac:dyDescent="0.25">
      <c r="A118" s="22"/>
      <c r="B118" s="29" t="s">
        <v>229</v>
      </c>
      <c r="C118" s="35">
        <f>SUM(C119:C135)</f>
        <v>2679248200</v>
      </c>
      <c r="D118" s="31">
        <v>2679248.2000000002</v>
      </c>
      <c r="E118" s="32"/>
      <c r="F118" s="31">
        <f t="shared" si="6"/>
        <v>2679248.2000000002</v>
      </c>
      <c r="G118" s="32"/>
      <c r="H118" s="6"/>
      <c r="I118" s="33">
        <f t="shared" si="7"/>
        <v>100</v>
      </c>
    </row>
    <row r="119" spans="1:9" ht="45" hidden="1" x14ac:dyDescent="0.25">
      <c r="A119" s="22" t="s">
        <v>230</v>
      </c>
      <c r="B119" s="34" t="s">
        <v>231</v>
      </c>
      <c r="C119" s="35">
        <v>33922200</v>
      </c>
      <c r="D119" s="32">
        <v>33922.199999999997</v>
      </c>
      <c r="E119" s="32"/>
      <c r="F119" s="32">
        <f t="shared" si="6"/>
        <v>33922.199999999997</v>
      </c>
      <c r="G119" s="32"/>
      <c r="H119" s="6"/>
      <c r="I119" s="27">
        <f t="shared" si="7"/>
        <v>100</v>
      </c>
    </row>
    <row r="120" spans="1:9" ht="60" hidden="1" x14ac:dyDescent="0.25">
      <c r="A120" s="22" t="s">
        <v>232</v>
      </c>
      <c r="B120" s="34" t="s">
        <v>233</v>
      </c>
      <c r="C120" s="35">
        <v>335400</v>
      </c>
      <c r="D120" s="32">
        <v>335.4</v>
      </c>
      <c r="E120" s="32"/>
      <c r="F120" s="32">
        <f t="shared" si="6"/>
        <v>335.4</v>
      </c>
      <c r="G120" s="32"/>
      <c r="H120" s="6"/>
      <c r="I120" s="27">
        <f t="shared" si="7"/>
        <v>100</v>
      </c>
    </row>
    <row r="121" spans="1:9" ht="30" hidden="1" x14ac:dyDescent="0.25">
      <c r="A121" s="22" t="s">
        <v>234</v>
      </c>
      <c r="B121" s="34" t="s">
        <v>235</v>
      </c>
      <c r="C121" s="35">
        <v>8195400</v>
      </c>
      <c r="D121" s="32">
        <v>8195.4</v>
      </c>
      <c r="E121" s="32"/>
      <c r="F121" s="32">
        <f t="shared" si="6"/>
        <v>8195.4</v>
      </c>
      <c r="G121" s="32"/>
      <c r="H121" s="6"/>
      <c r="I121" s="27">
        <f t="shared" si="7"/>
        <v>100</v>
      </c>
    </row>
    <row r="122" spans="1:9" ht="30" hidden="1" x14ac:dyDescent="0.25">
      <c r="A122" s="22" t="s">
        <v>236</v>
      </c>
      <c r="B122" s="34" t="s">
        <v>237</v>
      </c>
      <c r="C122" s="35">
        <v>238150300</v>
      </c>
      <c r="D122" s="32">
        <v>238150.3</v>
      </c>
      <c r="E122" s="32"/>
      <c r="F122" s="32">
        <f t="shared" si="6"/>
        <v>238150.3</v>
      </c>
      <c r="G122" s="32"/>
      <c r="H122" s="6"/>
      <c r="I122" s="27">
        <f t="shared" si="7"/>
        <v>100</v>
      </c>
    </row>
    <row r="123" spans="1:9" ht="105" hidden="1" x14ac:dyDescent="0.25">
      <c r="A123" s="22" t="s">
        <v>238</v>
      </c>
      <c r="B123" s="34" t="s">
        <v>239</v>
      </c>
      <c r="C123" s="35">
        <v>5692900</v>
      </c>
      <c r="D123" s="32">
        <v>5692.9</v>
      </c>
      <c r="E123" s="32"/>
      <c r="F123" s="32">
        <f t="shared" si="6"/>
        <v>5692.9</v>
      </c>
      <c r="G123" s="32"/>
      <c r="H123" s="6"/>
      <c r="I123" s="27">
        <f t="shared" si="7"/>
        <v>100</v>
      </c>
    </row>
    <row r="124" spans="1:9" ht="60" hidden="1" x14ac:dyDescent="0.25">
      <c r="A124" s="22" t="s">
        <v>240</v>
      </c>
      <c r="B124" s="37" t="s">
        <v>241</v>
      </c>
      <c r="C124" s="35">
        <v>7203200</v>
      </c>
      <c r="D124" s="32">
        <v>7203.2</v>
      </c>
      <c r="E124" s="32"/>
      <c r="F124" s="32">
        <f t="shared" si="6"/>
        <v>7203.2</v>
      </c>
      <c r="G124" s="32"/>
      <c r="H124" s="6"/>
      <c r="I124" s="27">
        <f t="shared" si="7"/>
        <v>100</v>
      </c>
    </row>
    <row r="125" spans="1:9" ht="75" hidden="1" x14ac:dyDescent="0.25">
      <c r="A125" s="22" t="s">
        <v>242</v>
      </c>
      <c r="B125" s="37" t="s">
        <v>243</v>
      </c>
      <c r="C125" s="35">
        <v>36543500</v>
      </c>
      <c r="D125" s="32">
        <v>36543.5</v>
      </c>
      <c r="E125" s="32"/>
      <c r="F125" s="32">
        <f t="shared" si="6"/>
        <v>36543.5</v>
      </c>
      <c r="G125" s="32"/>
      <c r="H125" s="6"/>
      <c r="I125" s="27">
        <f t="shared" si="7"/>
        <v>100</v>
      </c>
    </row>
    <row r="126" spans="1:9" ht="60" hidden="1" x14ac:dyDescent="0.25">
      <c r="A126" s="22" t="s">
        <v>244</v>
      </c>
      <c r="B126" s="34" t="s">
        <v>245</v>
      </c>
      <c r="C126" s="35">
        <v>80938400</v>
      </c>
      <c r="D126" s="32">
        <v>80938.399999999994</v>
      </c>
      <c r="E126" s="32"/>
      <c r="F126" s="32">
        <f t="shared" si="6"/>
        <v>80938.399999999994</v>
      </c>
      <c r="G126" s="32"/>
      <c r="H126" s="6"/>
      <c r="I126" s="27">
        <f t="shared" si="7"/>
        <v>100</v>
      </c>
    </row>
    <row r="127" spans="1:9" ht="90" hidden="1" x14ac:dyDescent="0.25">
      <c r="A127" s="22" t="s">
        <v>246</v>
      </c>
      <c r="B127" s="37" t="s">
        <v>247</v>
      </c>
      <c r="C127" s="35">
        <v>211000</v>
      </c>
      <c r="D127" s="32">
        <v>211</v>
      </c>
      <c r="E127" s="32"/>
      <c r="F127" s="32">
        <f t="shared" si="6"/>
        <v>211</v>
      </c>
      <c r="G127" s="32"/>
      <c r="H127" s="6"/>
      <c r="I127" s="27">
        <f t="shared" si="7"/>
        <v>100</v>
      </c>
    </row>
    <row r="128" spans="1:9" ht="30" hidden="1" x14ac:dyDescent="0.25">
      <c r="A128" s="22" t="s">
        <v>248</v>
      </c>
      <c r="B128" s="34" t="s">
        <v>249</v>
      </c>
      <c r="C128" s="35">
        <v>1091027900</v>
      </c>
      <c r="D128" s="32">
        <v>1091027.8999999999</v>
      </c>
      <c r="E128" s="32"/>
      <c r="F128" s="32">
        <f t="shared" si="6"/>
        <v>1091027.8999999999</v>
      </c>
      <c r="G128" s="32"/>
      <c r="H128" s="6"/>
      <c r="I128" s="27">
        <f t="shared" si="7"/>
        <v>100</v>
      </c>
    </row>
    <row r="129" spans="1:9" ht="75" hidden="1" x14ac:dyDescent="0.25">
      <c r="A129" s="22" t="s">
        <v>250</v>
      </c>
      <c r="B129" s="37" t="s">
        <v>251</v>
      </c>
      <c r="C129" s="35">
        <v>659877000</v>
      </c>
      <c r="D129" s="32">
        <v>659877</v>
      </c>
      <c r="E129" s="32"/>
      <c r="F129" s="32">
        <f t="shared" si="6"/>
        <v>659877</v>
      </c>
      <c r="G129" s="32"/>
      <c r="H129" s="6"/>
      <c r="I129" s="27">
        <f t="shared" si="7"/>
        <v>100</v>
      </c>
    </row>
    <row r="130" spans="1:9" ht="45" hidden="1" x14ac:dyDescent="0.25">
      <c r="A130" s="22" t="s">
        <v>252</v>
      </c>
      <c r="B130" s="34" t="s">
        <v>253</v>
      </c>
      <c r="C130" s="35">
        <v>38640100</v>
      </c>
      <c r="D130" s="32">
        <v>38640.1</v>
      </c>
      <c r="E130" s="32"/>
      <c r="F130" s="32">
        <f t="shared" si="6"/>
        <v>38640.1</v>
      </c>
      <c r="G130" s="32"/>
      <c r="H130" s="6"/>
      <c r="I130" s="27">
        <f t="shared" si="7"/>
        <v>100</v>
      </c>
    </row>
    <row r="131" spans="1:9" ht="30" hidden="1" x14ac:dyDescent="0.25">
      <c r="A131" s="22" t="s">
        <v>254</v>
      </c>
      <c r="B131" s="34" t="s">
        <v>255</v>
      </c>
      <c r="C131" s="35">
        <v>46853700</v>
      </c>
      <c r="D131" s="32">
        <v>46853.7</v>
      </c>
      <c r="E131" s="32"/>
      <c r="F131" s="32">
        <f t="shared" si="6"/>
        <v>46853.7</v>
      </c>
      <c r="G131" s="32"/>
      <c r="H131" s="6"/>
      <c r="I131" s="27">
        <f t="shared" si="7"/>
        <v>100</v>
      </c>
    </row>
    <row r="132" spans="1:9" ht="30" hidden="1" x14ac:dyDescent="0.25">
      <c r="A132" s="22" t="s">
        <v>256</v>
      </c>
      <c r="B132" s="34" t="s">
        <v>257</v>
      </c>
      <c r="C132" s="35">
        <v>4000</v>
      </c>
      <c r="D132" s="32">
        <v>4</v>
      </c>
      <c r="E132" s="32"/>
      <c r="F132" s="32">
        <f t="shared" si="6"/>
        <v>4</v>
      </c>
      <c r="G132" s="32"/>
      <c r="H132" s="6"/>
      <c r="I132" s="27">
        <f t="shared" si="7"/>
        <v>100</v>
      </c>
    </row>
    <row r="133" spans="1:9" ht="75" hidden="1" x14ac:dyDescent="0.25">
      <c r="A133" s="22" t="s">
        <v>258</v>
      </c>
      <c r="B133" s="34" t="s">
        <v>259</v>
      </c>
      <c r="C133" s="35">
        <v>6111900</v>
      </c>
      <c r="D133" s="32">
        <v>6111.9</v>
      </c>
      <c r="E133" s="32"/>
      <c r="F133" s="32">
        <f t="shared" si="6"/>
        <v>6111.9</v>
      </c>
      <c r="G133" s="32"/>
      <c r="H133" s="6"/>
      <c r="I133" s="27">
        <f t="shared" si="7"/>
        <v>100</v>
      </c>
    </row>
    <row r="134" spans="1:9" ht="105" hidden="1" x14ac:dyDescent="0.25">
      <c r="A134" s="22" t="s">
        <v>260</v>
      </c>
      <c r="B134" s="34" t="s">
        <v>261</v>
      </c>
      <c r="C134" s="35">
        <v>323126600</v>
      </c>
      <c r="D134" s="32">
        <v>323126.59999999998</v>
      </c>
      <c r="E134" s="32"/>
      <c r="F134" s="32">
        <f t="shared" si="6"/>
        <v>323126.59999999998</v>
      </c>
      <c r="G134" s="32"/>
      <c r="H134" s="6"/>
      <c r="I134" s="27">
        <f t="shared" si="7"/>
        <v>100</v>
      </c>
    </row>
    <row r="135" spans="1:9" ht="30" hidden="1" x14ac:dyDescent="0.25">
      <c r="A135" s="22" t="s">
        <v>262</v>
      </c>
      <c r="B135" s="34" t="s">
        <v>263</v>
      </c>
      <c r="C135" s="35">
        <v>102414700</v>
      </c>
      <c r="D135" s="32">
        <v>102414.7</v>
      </c>
      <c r="E135" s="32"/>
      <c r="F135" s="32">
        <f t="shared" si="6"/>
        <v>102414.7</v>
      </c>
      <c r="G135" s="32"/>
      <c r="H135" s="6"/>
      <c r="I135" s="27">
        <f t="shared" si="7"/>
        <v>100</v>
      </c>
    </row>
    <row r="136" spans="1:9" hidden="1" x14ac:dyDescent="0.25">
      <c r="A136" s="22"/>
      <c r="B136" s="29" t="s">
        <v>264</v>
      </c>
      <c r="C136" s="35"/>
      <c r="D136" s="31">
        <f>SUM(D137:D155)</f>
        <v>3187918.1999999997</v>
      </c>
      <c r="E136" s="31">
        <f>SUM(E137:E157)</f>
        <v>380901.3</v>
      </c>
      <c r="F136" s="31">
        <f t="shared" si="6"/>
        <v>3568819.4999999995</v>
      </c>
      <c r="G136" s="31"/>
      <c r="H136" s="6"/>
      <c r="I136" s="38">
        <f t="shared" si="7"/>
        <v>111.94827709192789</v>
      </c>
    </row>
    <row r="137" spans="1:9" ht="45" hidden="1" x14ac:dyDescent="0.25">
      <c r="A137" s="22" t="s">
        <v>265</v>
      </c>
      <c r="B137" s="34" t="s">
        <v>266</v>
      </c>
      <c r="C137" s="35">
        <v>96115500</v>
      </c>
      <c r="D137" s="32">
        <v>96115.5</v>
      </c>
      <c r="E137" s="32"/>
      <c r="F137" s="32">
        <f t="shared" si="6"/>
        <v>96115.5</v>
      </c>
      <c r="G137" s="32"/>
      <c r="H137" s="6"/>
      <c r="I137" s="27">
        <f t="shared" si="7"/>
        <v>100</v>
      </c>
    </row>
    <row r="138" spans="1:9" ht="60" hidden="1" x14ac:dyDescent="0.25">
      <c r="A138" s="22" t="s">
        <v>267</v>
      </c>
      <c r="B138" s="34" t="s">
        <v>268</v>
      </c>
      <c r="C138" s="35">
        <v>63759700</v>
      </c>
      <c r="D138" s="32">
        <v>63759.7</v>
      </c>
      <c r="E138" s="32"/>
      <c r="F138" s="32">
        <f t="shared" si="6"/>
        <v>63759.7</v>
      </c>
      <c r="G138" s="32"/>
      <c r="H138" s="6"/>
      <c r="I138" s="27">
        <f t="shared" si="7"/>
        <v>100</v>
      </c>
    </row>
    <row r="139" spans="1:9" ht="45" hidden="1" x14ac:dyDescent="0.25">
      <c r="A139" s="22" t="s">
        <v>269</v>
      </c>
      <c r="B139" s="34" t="s">
        <v>270</v>
      </c>
      <c r="C139" s="35">
        <v>81404000</v>
      </c>
      <c r="D139" s="32">
        <v>81404</v>
      </c>
      <c r="E139" s="32"/>
      <c r="F139" s="32">
        <f t="shared" si="6"/>
        <v>81404</v>
      </c>
      <c r="G139" s="32"/>
      <c r="H139" s="6"/>
      <c r="I139" s="27">
        <f t="shared" si="7"/>
        <v>100</v>
      </c>
    </row>
    <row r="140" spans="1:9" ht="180" hidden="1" x14ac:dyDescent="0.25">
      <c r="A140" s="22" t="s">
        <v>271</v>
      </c>
      <c r="B140" s="34" t="s">
        <v>272</v>
      </c>
      <c r="C140" s="35">
        <v>3423300</v>
      </c>
      <c r="D140" s="32">
        <v>3423.3</v>
      </c>
      <c r="E140" s="32"/>
      <c r="F140" s="32">
        <f t="shared" si="6"/>
        <v>3423.3</v>
      </c>
      <c r="G140" s="32"/>
      <c r="H140" s="6"/>
      <c r="I140" s="27">
        <f t="shared" si="7"/>
        <v>100</v>
      </c>
    </row>
    <row r="141" spans="1:9" ht="45" hidden="1" x14ac:dyDescent="0.25">
      <c r="A141" s="22" t="s">
        <v>273</v>
      </c>
      <c r="B141" s="34" t="s">
        <v>274</v>
      </c>
      <c r="C141" s="35">
        <v>26620000</v>
      </c>
      <c r="D141" s="32">
        <v>26620</v>
      </c>
      <c r="E141" s="32"/>
      <c r="F141" s="32">
        <f t="shared" si="6"/>
        <v>26620</v>
      </c>
      <c r="G141" s="32"/>
      <c r="H141" s="6"/>
      <c r="I141" s="27">
        <f t="shared" si="7"/>
        <v>100</v>
      </c>
    </row>
    <row r="142" spans="1:9" ht="60" hidden="1" x14ac:dyDescent="0.25">
      <c r="A142" s="22" t="s">
        <v>275</v>
      </c>
      <c r="B142" s="34" t="s">
        <v>276</v>
      </c>
      <c r="C142" s="35">
        <v>17695300</v>
      </c>
      <c r="D142" s="32">
        <v>17695.3</v>
      </c>
      <c r="E142" s="32"/>
      <c r="F142" s="32">
        <f t="shared" si="6"/>
        <v>17695.3</v>
      </c>
      <c r="G142" s="32"/>
      <c r="H142" s="6"/>
      <c r="I142" s="27">
        <f t="shared" si="7"/>
        <v>100</v>
      </c>
    </row>
    <row r="143" spans="1:9" ht="75" hidden="1" x14ac:dyDescent="0.25">
      <c r="A143" s="22" t="s">
        <v>277</v>
      </c>
      <c r="B143" s="34" t="s">
        <v>278</v>
      </c>
      <c r="C143" s="35">
        <v>244730100</v>
      </c>
      <c r="D143" s="32">
        <v>244730.1</v>
      </c>
      <c r="E143" s="32"/>
      <c r="F143" s="32">
        <f t="shared" si="6"/>
        <v>244730.1</v>
      </c>
      <c r="G143" s="32"/>
      <c r="H143" s="6"/>
      <c r="I143" s="27">
        <f t="shared" si="7"/>
        <v>100</v>
      </c>
    </row>
    <row r="144" spans="1:9" ht="75" hidden="1" x14ac:dyDescent="0.25">
      <c r="A144" s="22" t="s">
        <v>279</v>
      </c>
      <c r="B144" s="34" t="s">
        <v>280</v>
      </c>
      <c r="C144" s="35">
        <v>72117500</v>
      </c>
      <c r="D144" s="32">
        <v>72117.5</v>
      </c>
      <c r="E144" s="32"/>
      <c r="F144" s="32">
        <f t="shared" si="6"/>
        <v>72117.5</v>
      </c>
      <c r="G144" s="32"/>
      <c r="H144" s="6"/>
      <c r="I144" s="27">
        <f t="shared" si="7"/>
        <v>100</v>
      </c>
    </row>
    <row r="145" spans="1:9" ht="75" hidden="1" x14ac:dyDescent="0.25">
      <c r="A145" s="22" t="s">
        <v>281</v>
      </c>
      <c r="B145" s="34" t="s">
        <v>282</v>
      </c>
      <c r="C145" s="35">
        <v>961086900</v>
      </c>
      <c r="D145" s="32">
        <v>961086.9</v>
      </c>
      <c r="E145" s="32"/>
      <c r="F145" s="32">
        <f t="shared" si="6"/>
        <v>961086.9</v>
      </c>
      <c r="G145" s="32"/>
      <c r="H145" s="6"/>
      <c r="I145" s="27">
        <f t="shared" si="7"/>
        <v>100</v>
      </c>
    </row>
    <row r="146" spans="1:9" ht="135" hidden="1" x14ac:dyDescent="0.25">
      <c r="A146" s="22" t="s">
        <v>283</v>
      </c>
      <c r="B146" s="34" t="s">
        <v>284</v>
      </c>
      <c r="C146" s="35">
        <v>100798300</v>
      </c>
      <c r="D146" s="32">
        <v>100798.3</v>
      </c>
      <c r="E146" s="32"/>
      <c r="F146" s="32">
        <f t="shared" si="6"/>
        <v>100798.3</v>
      </c>
      <c r="G146" s="32"/>
      <c r="H146" s="6"/>
      <c r="I146" s="27">
        <f t="shared" si="7"/>
        <v>100</v>
      </c>
    </row>
    <row r="147" spans="1:9" ht="60" hidden="1" x14ac:dyDescent="0.25">
      <c r="A147" s="22" t="s">
        <v>285</v>
      </c>
      <c r="B147" s="34" t="s">
        <v>286</v>
      </c>
      <c r="C147" s="35">
        <v>112303800</v>
      </c>
      <c r="D147" s="32">
        <v>112303.8</v>
      </c>
      <c r="E147" s="32"/>
      <c r="F147" s="32">
        <f t="shared" si="6"/>
        <v>112303.8</v>
      </c>
      <c r="G147" s="32"/>
      <c r="H147" s="6"/>
      <c r="I147" s="27">
        <f t="shared" si="7"/>
        <v>100</v>
      </c>
    </row>
    <row r="148" spans="1:9" ht="45" hidden="1" x14ac:dyDescent="0.25">
      <c r="A148" s="22" t="s">
        <v>287</v>
      </c>
      <c r="B148" s="34" t="s">
        <v>288</v>
      </c>
      <c r="C148" s="35">
        <v>1184531800</v>
      </c>
      <c r="D148" s="32">
        <v>1184531.8</v>
      </c>
      <c r="E148" s="32">
        <v>-184939.2</v>
      </c>
      <c r="F148" s="32">
        <f t="shared" si="6"/>
        <v>999592.60000000009</v>
      </c>
      <c r="G148" s="32"/>
      <c r="H148" s="6"/>
      <c r="I148" s="39">
        <f t="shared" si="7"/>
        <v>84.387147732125058</v>
      </c>
    </row>
    <row r="149" spans="1:9" ht="75" hidden="1" x14ac:dyDescent="0.25">
      <c r="A149" s="22" t="s">
        <v>289</v>
      </c>
      <c r="B149" s="34" t="s">
        <v>290</v>
      </c>
      <c r="C149" s="35">
        <v>51900</v>
      </c>
      <c r="D149" s="32">
        <v>51.9</v>
      </c>
      <c r="E149" s="32"/>
      <c r="F149" s="32">
        <f t="shared" si="6"/>
        <v>51.9</v>
      </c>
      <c r="G149" s="32"/>
      <c r="H149" s="6"/>
      <c r="I149" s="27">
        <f t="shared" si="7"/>
        <v>100</v>
      </c>
    </row>
    <row r="150" spans="1:9" ht="90" hidden="1" x14ac:dyDescent="0.25">
      <c r="A150" s="22" t="s">
        <v>291</v>
      </c>
      <c r="B150" s="34" t="s">
        <v>292</v>
      </c>
      <c r="C150" s="35">
        <v>88999800</v>
      </c>
      <c r="D150" s="32">
        <v>88999.8</v>
      </c>
      <c r="E150" s="32"/>
      <c r="F150" s="32">
        <f t="shared" si="6"/>
        <v>88999.8</v>
      </c>
      <c r="G150" s="32"/>
      <c r="H150" s="6"/>
      <c r="I150" s="27">
        <f t="shared" si="7"/>
        <v>100</v>
      </c>
    </row>
    <row r="151" spans="1:9" ht="75" hidden="1" x14ac:dyDescent="0.25">
      <c r="A151" s="22" t="s">
        <v>293</v>
      </c>
      <c r="B151" s="34" t="s">
        <v>294</v>
      </c>
      <c r="C151" s="35">
        <v>95000000</v>
      </c>
      <c r="D151" s="32">
        <v>95000</v>
      </c>
      <c r="E151" s="32"/>
      <c r="F151" s="32">
        <f t="shared" si="6"/>
        <v>95000</v>
      </c>
      <c r="G151" s="32"/>
      <c r="H151" s="6"/>
      <c r="I151" s="27">
        <f t="shared" si="7"/>
        <v>100</v>
      </c>
    </row>
    <row r="152" spans="1:9" ht="60" hidden="1" x14ac:dyDescent="0.25">
      <c r="A152" s="22" t="s">
        <v>295</v>
      </c>
      <c r="B152" s="34" t="s">
        <v>296</v>
      </c>
      <c r="C152" s="35">
        <v>6447300</v>
      </c>
      <c r="D152" s="32">
        <v>6447.3</v>
      </c>
      <c r="E152" s="32"/>
      <c r="F152" s="32">
        <f t="shared" si="6"/>
        <v>6447.3</v>
      </c>
      <c r="G152" s="32"/>
      <c r="H152" s="6"/>
      <c r="I152" s="27">
        <f t="shared" si="7"/>
        <v>100</v>
      </c>
    </row>
    <row r="153" spans="1:9" ht="30" hidden="1" x14ac:dyDescent="0.25">
      <c r="A153" s="22" t="s">
        <v>297</v>
      </c>
      <c r="B153" s="34" t="s">
        <v>298</v>
      </c>
      <c r="C153" s="35">
        <v>2500000</v>
      </c>
      <c r="D153" s="32">
        <v>2500</v>
      </c>
      <c r="E153" s="32"/>
      <c r="F153" s="32">
        <f t="shared" si="6"/>
        <v>2500</v>
      </c>
      <c r="G153" s="32"/>
      <c r="H153" s="6"/>
      <c r="I153" s="27">
        <f t="shared" si="7"/>
        <v>100</v>
      </c>
    </row>
    <row r="154" spans="1:9" ht="45" hidden="1" x14ac:dyDescent="0.25">
      <c r="A154" s="22" t="s">
        <v>299</v>
      </c>
      <c r="B154" s="34" t="s">
        <v>300</v>
      </c>
      <c r="C154" s="35">
        <v>30000000</v>
      </c>
      <c r="D154" s="32">
        <v>30000</v>
      </c>
      <c r="E154" s="32"/>
      <c r="F154" s="32">
        <f t="shared" si="6"/>
        <v>30000</v>
      </c>
      <c r="G154" s="32"/>
      <c r="H154" s="6"/>
      <c r="I154" s="27">
        <f t="shared" si="7"/>
        <v>100</v>
      </c>
    </row>
    <row r="155" spans="1:9" ht="75" hidden="1" x14ac:dyDescent="0.25">
      <c r="A155" s="22" t="s">
        <v>301</v>
      </c>
      <c r="B155" s="34" t="s">
        <v>302</v>
      </c>
      <c r="C155" s="35">
        <v>333000</v>
      </c>
      <c r="D155" s="32">
        <v>333</v>
      </c>
      <c r="E155" s="32"/>
      <c r="F155" s="32">
        <f t="shared" si="6"/>
        <v>333</v>
      </c>
      <c r="G155" s="32"/>
      <c r="H155" s="6"/>
      <c r="I155" s="27">
        <f t="shared" si="7"/>
        <v>100</v>
      </c>
    </row>
    <row r="156" spans="1:9" ht="60" hidden="1" x14ac:dyDescent="0.25">
      <c r="A156" s="22" t="s">
        <v>303</v>
      </c>
      <c r="B156" s="34" t="s">
        <v>304</v>
      </c>
      <c r="C156" s="35"/>
      <c r="D156" s="32"/>
      <c r="E156" s="32">
        <v>412983.5</v>
      </c>
      <c r="F156" s="32">
        <f t="shared" si="6"/>
        <v>412983.5</v>
      </c>
      <c r="G156" s="32"/>
      <c r="H156" s="6"/>
      <c r="I156" s="27"/>
    </row>
    <row r="157" spans="1:9" ht="45" hidden="1" x14ac:dyDescent="0.25">
      <c r="A157" s="22" t="s">
        <v>305</v>
      </c>
      <c r="B157" s="34" t="s">
        <v>306</v>
      </c>
      <c r="C157" s="35"/>
      <c r="D157" s="32"/>
      <c r="E157" s="32">
        <v>152857</v>
      </c>
      <c r="F157" s="32">
        <f t="shared" si="6"/>
        <v>152857</v>
      </c>
      <c r="G157" s="32"/>
      <c r="H157" s="6"/>
      <c r="I157" s="27"/>
    </row>
    <row r="158" spans="1:9" hidden="1" x14ac:dyDescent="0.25">
      <c r="A158" s="22"/>
      <c r="B158" s="29" t="s">
        <v>307</v>
      </c>
      <c r="C158" s="35"/>
      <c r="D158" s="31">
        <f>D159</f>
        <v>667910.80000000005</v>
      </c>
      <c r="E158" s="31">
        <f>E160+E161</f>
        <v>80832.376690000005</v>
      </c>
      <c r="F158" s="31">
        <f t="shared" si="6"/>
        <v>748743.17669000011</v>
      </c>
      <c r="G158" s="31"/>
      <c r="H158" s="6"/>
      <c r="I158" s="40">
        <f>F158/D158*100</f>
        <v>112.10227124490277</v>
      </c>
    </row>
    <row r="159" spans="1:9" ht="105" hidden="1" x14ac:dyDescent="0.25">
      <c r="A159" s="22" t="s">
        <v>308</v>
      </c>
      <c r="B159" s="34" t="s">
        <v>309</v>
      </c>
      <c r="C159" s="35">
        <v>667910800</v>
      </c>
      <c r="D159" s="32">
        <v>667910.80000000005</v>
      </c>
      <c r="E159" s="32"/>
      <c r="F159" s="32">
        <f t="shared" si="6"/>
        <v>667910.80000000005</v>
      </c>
      <c r="G159" s="32"/>
      <c r="H159" s="6"/>
      <c r="I159" s="27">
        <f>F159/D159*100</f>
        <v>100</v>
      </c>
    </row>
    <row r="160" spans="1:9" ht="45" hidden="1" x14ac:dyDescent="0.25">
      <c r="A160" s="22" t="s">
        <v>310</v>
      </c>
      <c r="B160" s="34" t="s">
        <v>311</v>
      </c>
      <c r="C160" s="35"/>
      <c r="D160" s="32"/>
      <c r="E160" s="32">
        <v>40416.188349999997</v>
      </c>
      <c r="F160" s="32">
        <f t="shared" si="6"/>
        <v>40416.188349999997</v>
      </c>
      <c r="G160" s="32"/>
      <c r="H160" s="6"/>
      <c r="I160" s="27"/>
    </row>
    <row r="161" spans="1:9" ht="60" hidden="1" x14ac:dyDescent="0.25">
      <c r="A161" s="22" t="s">
        <v>312</v>
      </c>
      <c r="B161" s="34" t="s">
        <v>313</v>
      </c>
      <c r="C161" s="35"/>
      <c r="D161" s="32"/>
      <c r="E161" s="32">
        <v>40416.188340000001</v>
      </c>
      <c r="F161" s="32">
        <f t="shared" si="6"/>
        <v>40416.188340000001</v>
      </c>
      <c r="G161" s="32"/>
      <c r="H161" s="6"/>
      <c r="I161" s="27"/>
    </row>
    <row r="162" spans="1:9" x14ac:dyDescent="0.25">
      <c r="A162" s="41"/>
      <c r="B162" s="42" t="s">
        <v>314</v>
      </c>
      <c r="C162" s="43">
        <v>99657333568.800003</v>
      </c>
      <c r="D162" s="44">
        <v>99657333.568800002</v>
      </c>
      <c r="E162" s="44">
        <f>E42</f>
        <v>595571.4319999963</v>
      </c>
      <c r="F162" s="44">
        <f t="shared" si="6"/>
        <v>100252905.0008</v>
      </c>
      <c r="G162" s="44">
        <f>G6</f>
        <v>2591363.0419999957</v>
      </c>
      <c r="H162" s="44">
        <f>F162+G162</f>
        <v>102844268.04279999</v>
      </c>
      <c r="I162" s="45">
        <f t="shared" ref="I162:I165" si="8">H162/D162*100</f>
        <v>103.19789257837191</v>
      </c>
    </row>
    <row r="163" spans="1:9" x14ac:dyDescent="0.25">
      <c r="A163" s="46"/>
      <c r="B163" s="47" t="s">
        <v>315</v>
      </c>
      <c r="C163" s="48"/>
      <c r="D163" s="44">
        <f>D162-D164</f>
        <v>-814066.43119999766</v>
      </c>
      <c r="E163" s="44">
        <v>0</v>
      </c>
      <c r="F163" s="44">
        <f>F162-F164</f>
        <v>-814066.09589000046</v>
      </c>
      <c r="G163" s="44">
        <f>G162-G164</f>
        <v>0.43999999575316906</v>
      </c>
      <c r="H163" s="44">
        <f t="shared" ref="H163:H226" si="9">F163+G163</f>
        <v>-814065.65589000471</v>
      </c>
      <c r="I163" s="45">
        <f t="shared" si="8"/>
        <v>99.999904760844657</v>
      </c>
    </row>
    <row r="164" spans="1:9" x14ac:dyDescent="0.25">
      <c r="A164" s="46"/>
      <c r="B164" s="42" t="s">
        <v>316</v>
      </c>
      <c r="C164" s="49">
        <v>89606523.819499999</v>
      </c>
      <c r="D164" s="49">
        <v>100471400</v>
      </c>
      <c r="E164" s="49">
        <f>E165+E176+E181</f>
        <v>595571.09669000003</v>
      </c>
      <c r="F164" s="49">
        <f t="shared" ref="F164:F227" si="10">D164+E164</f>
        <v>101066971.09669</v>
      </c>
      <c r="G164" s="49">
        <f>G165+G181+G237</f>
        <v>2591362.602</v>
      </c>
      <c r="H164" s="50">
        <f t="shared" si="9"/>
        <v>103658333.69869</v>
      </c>
      <c r="I164" s="51">
        <f t="shared" si="8"/>
        <v>103.17198098034864</v>
      </c>
    </row>
    <row r="165" spans="1:9" x14ac:dyDescent="0.25">
      <c r="A165" s="52" t="s">
        <v>317</v>
      </c>
      <c r="B165" s="53" t="s">
        <v>318</v>
      </c>
      <c r="C165" s="54">
        <v>3620760866.8000002</v>
      </c>
      <c r="D165" s="55">
        <v>3866067.38</v>
      </c>
      <c r="E165" s="55">
        <v>133837.42000000001</v>
      </c>
      <c r="F165" s="55">
        <f t="shared" si="10"/>
        <v>3999904.8</v>
      </c>
      <c r="G165" s="55">
        <v>1582061</v>
      </c>
      <c r="H165" s="19">
        <f t="shared" si="9"/>
        <v>5581965.7999999998</v>
      </c>
      <c r="I165" s="21">
        <f t="shared" si="8"/>
        <v>144.38356219233819</v>
      </c>
    </row>
    <row r="166" spans="1:9" ht="31.5" hidden="1" x14ac:dyDescent="0.25">
      <c r="A166" s="56" t="s">
        <v>319</v>
      </c>
      <c r="B166" s="57" t="s">
        <v>320</v>
      </c>
      <c r="C166" s="58">
        <v>6619180</v>
      </c>
      <c r="D166" s="59">
        <v>6619.18</v>
      </c>
      <c r="E166" s="59"/>
      <c r="F166" s="59">
        <f t="shared" si="10"/>
        <v>6619.18</v>
      </c>
      <c r="G166" s="59"/>
      <c r="H166" s="60">
        <f t="shared" si="9"/>
        <v>6619.18</v>
      </c>
      <c r="I166" s="27">
        <f t="shared" ref="I166:I179" si="11">F166/D166*100</f>
        <v>100</v>
      </c>
    </row>
    <row r="167" spans="1:9" ht="47.25" hidden="1" x14ac:dyDescent="0.25">
      <c r="A167" s="56" t="s">
        <v>321</v>
      </c>
      <c r="B167" s="57" t="s">
        <v>322</v>
      </c>
      <c r="C167" s="58">
        <v>146691249.59999999</v>
      </c>
      <c r="D167" s="59">
        <v>150586.79300000001</v>
      </c>
      <c r="E167" s="59"/>
      <c r="F167" s="59">
        <f t="shared" si="10"/>
        <v>150586.79300000001</v>
      </c>
      <c r="G167" s="59"/>
      <c r="H167" s="60">
        <f t="shared" si="9"/>
        <v>150586.79300000001</v>
      </c>
      <c r="I167" s="27">
        <f t="shared" si="11"/>
        <v>100</v>
      </c>
    </row>
    <row r="168" spans="1:9" ht="47.25" hidden="1" x14ac:dyDescent="0.25">
      <c r="A168" s="56" t="s">
        <v>323</v>
      </c>
      <c r="B168" s="57" t="s">
        <v>324</v>
      </c>
      <c r="C168" s="58">
        <v>415392506</v>
      </c>
      <c r="D168" s="59">
        <v>427404.065</v>
      </c>
      <c r="E168" s="59"/>
      <c r="F168" s="59">
        <f t="shared" si="10"/>
        <v>427404.065</v>
      </c>
      <c r="G168" s="59"/>
      <c r="H168" s="60">
        <f t="shared" si="9"/>
        <v>427404.065</v>
      </c>
      <c r="I168" s="27">
        <f t="shared" si="11"/>
        <v>100</v>
      </c>
    </row>
    <row r="169" spans="1:9" hidden="1" x14ac:dyDescent="0.25">
      <c r="A169" s="56" t="s">
        <v>325</v>
      </c>
      <c r="B169" s="57" t="s">
        <v>326</v>
      </c>
      <c r="C169" s="58">
        <v>260384739.69999999</v>
      </c>
      <c r="D169" s="59">
        <v>328901.91100000002</v>
      </c>
      <c r="E169" s="59"/>
      <c r="F169" s="59">
        <f t="shared" si="10"/>
        <v>328901.91100000002</v>
      </c>
      <c r="G169" s="59"/>
      <c r="H169" s="60">
        <f t="shared" si="9"/>
        <v>328901.91100000002</v>
      </c>
      <c r="I169" s="27">
        <f t="shared" si="11"/>
        <v>100</v>
      </c>
    </row>
    <row r="170" spans="1:9" ht="31.5" hidden="1" x14ac:dyDescent="0.25">
      <c r="A170" s="56" t="s">
        <v>327</v>
      </c>
      <c r="B170" s="57" t="s">
        <v>328</v>
      </c>
      <c r="C170" s="58">
        <v>144317215.09999999</v>
      </c>
      <c r="D170" s="59">
        <v>147521.967</v>
      </c>
      <c r="E170" s="59"/>
      <c r="F170" s="59">
        <f t="shared" si="10"/>
        <v>147521.967</v>
      </c>
      <c r="G170" s="59"/>
      <c r="H170" s="60">
        <f t="shared" si="9"/>
        <v>147521.967</v>
      </c>
      <c r="I170" s="27">
        <f t="shared" si="11"/>
        <v>100</v>
      </c>
    </row>
    <row r="171" spans="1:9" hidden="1" x14ac:dyDescent="0.25">
      <c r="A171" s="52" t="s">
        <v>329</v>
      </c>
      <c r="B171" s="57" t="s">
        <v>330</v>
      </c>
      <c r="C171" s="58">
        <v>45886058</v>
      </c>
      <c r="D171" s="59">
        <v>48997.170899999997</v>
      </c>
      <c r="E171" s="59"/>
      <c r="F171" s="59">
        <f t="shared" si="10"/>
        <v>48997.170899999997</v>
      </c>
      <c r="G171" s="59"/>
      <c r="H171" s="60">
        <f t="shared" si="9"/>
        <v>48997.170899999997</v>
      </c>
      <c r="I171" s="27">
        <f t="shared" si="11"/>
        <v>100</v>
      </c>
    </row>
    <row r="172" spans="1:9" hidden="1" x14ac:dyDescent="0.25">
      <c r="A172" s="52" t="s">
        <v>331</v>
      </c>
      <c r="B172" s="57" t="s">
        <v>332</v>
      </c>
      <c r="C172" s="58">
        <v>50000000</v>
      </c>
      <c r="D172" s="59">
        <v>50000</v>
      </c>
      <c r="E172" s="59"/>
      <c r="F172" s="59">
        <f t="shared" si="10"/>
        <v>50000</v>
      </c>
      <c r="G172" s="59"/>
      <c r="H172" s="60">
        <f t="shared" si="9"/>
        <v>50000</v>
      </c>
      <c r="I172" s="27">
        <f t="shared" si="11"/>
        <v>100</v>
      </c>
    </row>
    <row r="173" spans="1:9" x14ac:dyDescent="0.25">
      <c r="A173" s="52" t="s">
        <v>333</v>
      </c>
      <c r="B173" s="57" t="s">
        <v>334</v>
      </c>
      <c r="C173" s="58">
        <v>2551469918.4000001</v>
      </c>
      <c r="D173" s="59">
        <v>2706036.29</v>
      </c>
      <c r="E173" s="59"/>
      <c r="F173" s="59">
        <f t="shared" si="10"/>
        <v>2706036.29</v>
      </c>
      <c r="G173" s="61">
        <v>1582061</v>
      </c>
      <c r="H173" s="25">
        <f t="shared" si="9"/>
        <v>4288097.29</v>
      </c>
      <c r="I173" s="62">
        <f t="shared" ref="I173" si="12">H173/D173*100</f>
        <v>158.46414572658963</v>
      </c>
    </row>
    <row r="174" spans="1:9" hidden="1" x14ac:dyDescent="0.25">
      <c r="A174" s="52" t="s">
        <v>335</v>
      </c>
      <c r="B174" s="53" t="s">
        <v>336</v>
      </c>
      <c r="C174" s="54">
        <v>33922200</v>
      </c>
      <c r="D174" s="55">
        <v>33922.199999999997</v>
      </c>
      <c r="E174" s="55"/>
      <c r="F174" s="55">
        <f t="shared" si="10"/>
        <v>33922.199999999997</v>
      </c>
      <c r="G174" s="55"/>
      <c r="H174" s="60">
        <f t="shared" si="9"/>
        <v>33922.199999999997</v>
      </c>
      <c r="I174" s="28">
        <f t="shared" si="11"/>
        <v>100</v>
      </c>
    </row>
    <row r="175" spans="1:9" hidden="1" x14ac:dyDescent="0.25">
      <c r="A175" s="52" t="s">
        <v>337</v>
      </c>
      <c r="B175" s="57" t="s">
        <v>338</v>
      </c>
      <c r="C175" s="58">
        <v>33922200</v>
      </c>
      <c r="D175" s="59">
        <v>33922.199999999997</v>
      </c>
      <c r="E175" s="59"/>
      <c r="F175" s="59">
        <f t="shared" si="10"/>
        <v>33922.199999999997</v>
      </c>
      <c r="G175" s="59"/>
      <c r="H175" s="60">
        <f t="shared" si="9"/>
        <v>33922.199999999997</v>
      </c>
      <c r="I175" s="27">
        <f t="shared" si="11"/>
        <v>100</v>
      </c>
    </row>
    <row r="176" spans="1:9" ht="31.5" hidden="1" x14ac:dyDescent="0.25">
      <c r="A176" s="52" t="s">
        <v>339</v>
      </c>
      <c r="B176" s="53" t="s">
        <v>340</v>
      </c>
      <c r="C176" s="54">
        <v>839961952</v>
      </c>
      <c r="D176" s="55">
        <v>969295.1</v>
      </c>
      <c r="E176" s="55">
        <v>152857</v>
      </c>
      <c r="F176" s="55">
        <f t="shared" si="10"/>
        <v>1122152.1000000001</v>
      </c>
      <c r="G176" s="55"/>
      <c r="H176" s="60">
        <f t="shared" si="9"/>
        <v>1122152.1000000001</v>
      </c>
      <c r="I176" s="21">
        <f t="shared" si="11"/>
        <v>115.76991362073326</v>
      </c>
    </row>
    <row r="177" spans="1:9" hidden="1" x14ac:dyDescent="0.25">
      <c r="A177" s="52" t="s">
        <v>341</v>
      </c>
      <c r="B177" s="57" t="s">
        <v>342</v>
      </c>
      <c r="C177" s="58">
        <v>57455594</v>
      </c>
      <c r="D177" s="59">
        <v>119811.65399999999</v>
      </c>
      <c r="E177" s="59"/>
      <c r="F177" s="59">
        <f t="shared" si="10"/>
        <v>119811.65399999999</v>
      </c>
      <c r="G177" s="59"/>
      <c r="H177" s="60">
        <f t="shared" si="9"/>
        <v>119811.65399999999</v>
      </c>
      <c r="I177" s="27">
        <f t="shared" si="11"/>
        <v>100</v>
      </c>
    </row>
    <row r="178" spans="1:9" ht="31.5" hidden="1" x14ac:dyDescent="0.25">
      <c r="A178" s="52" t="s">
        <v>343</v>
      </c>
      <c r="B178" s="57" t="s">
        <v>344</v>
      </c>
      <c r="C178" s="58">
        <v>761999278</v>
      </c>
      <c r="D178" s="59">
        <v>820403.50899999996</v>
      </c>
      <c r="E178" s="59"/>
      <c r="F178" s="59">
        <f t="shared" si="10"/>
        <v>820403.50899999996</v>
      </c>
      <c r="G178" s="59"/>
      <c r="H178" s="60">
        <f t="shared" si="9"/>
        <v>820403.50899999996</v>
      </c>
      <c r="I178" s="27">
        <f t="shared" si="11"/>
        <v>100</v>
      </c>
    </row>
    <row r="179" spans="1:9" hidden="1" x14ac:dyDescent="0.25">
      <c r="A179" s="52" t="s">
        <v>345</v>
      </c>
      <c r="B179" s="57" t="s">
        <v>346</v>
      </c>
      <c r="C179" s="58">
        <v>420000</v>
      </c>
      <c r="D179" s="59">
        <v>420</v>
      </c>
      <c r="E179" s="59"/>
      <c r="F179" s="59">
        <f t="shared" si="10"/>
        <v>420</v>
      </c>
      <c r="G179" s="59"/>
      <c r="H179" s="60">
        <f t="shared" si="9"/>
        <v>420</v>
      </c>
      <c r="I179" s="27">
        <f t="shared" si="11"/>
        <v>100</v>
      </c>
    </row>
    <row r="180" spans="1:9" ht="31.5" hidden="1" x14ac:dyDescent="0.25">
      <c r="A180" s="52" t="s">
        <v>347</v>
      </c>
      <c r="B180" s="57" t="s">
        <v>348</v>
      </c>
      <c r="C180" s="58">
        <v>20087080</v>
      </c>
      <c r="D180" s="59">
        <v>28659.937399999999</v>
      </c>
      <c r="E180" s="59">
        <v>152857</v>
      </c>
      <c r="F180" s="59">
        <f t="shared" si="10"/>
        <v>181516.9374</v>
      </c>
      <c r="G180" s="59"/>
      <c r="H180" s="60">
        <f t="shared" si="9"/>
        <v>181516.9374</v>
      </c>
      <c r="I180" s="63" t="s">
        <v>349</v>
      </c>
    </row>
    <row r="181" spans="1:9" x14ac:dyDescent="0.25">
      <c r="A181" s="52" t="s">
        <v>350</v>
      </c>
      <c r="B181" s="53" t="s">
        <v>351</v>
      </c>
      <c r="C181" s="54">
        <v>15331037660.700001</v>
      </c>
      <c r="D181" s="55">
        <v>18498845.100000001</v>
      </c>
      <c r="E181" s="55">
        <v>308876.67668999999</v>
      </c>
      <c r="F181" s="55">
        <f t="shared" si="10"/>
        <v>18807721.776690003</v>
      </c>
      <c r="G181" s="55">
        <v>271000</v>
      </c>
      <c r="H181" s="19">
        <f t="shared" si="9"/>
        <v>19078721.776690003</v>
      </c>
      <c r="I181" s="21">
        <f t="shared" ref="I181" si="13">H181/D181*100</f>
        <v>103.13466421041603</v>
      </c>
    </row>
    <row r="182" spans="1:9" hidden="1" x14ac:dyDescent="0.25">
      <c r="A182" s="52" t="s">
        <v>352</v>
      </c>
      <c r="B182" s="57" t="s">
        <v>353</v>
      </c>
      <c r="C182" s="58">
        <v>792507808.39999998</v>
      </c>
      <c r="D182" s="59">
        <v>960846.22900000005</v>
      </c>
      <c r="E182" s="59"/>
      <c r="F182" s="59">
        <f t="shared" si="10"/>
        <v>960846.22900000005</v>
      </c>
      <c r="G182" s="59"/>
      <c r="H182" s="25">
        <f t="shared" si="9"/>
        <v>960846.22900000005</v>
      </c>
      <c r="I182" s="27">
        <f t="shared" ref="I182:I238" si="14">F182/D182*100</f>
        <v>100</v>
      </c>
    </row>
    <row r="183" spans="1:9" hidden="1" x14ac:dyDescent="0.25">
      <c r="A183" s="52" t="s">
        <v>354</v>
      </c>
      <c r="B183" s="57" t="s">
        <v>355</v>
      </c>
      <c r="C183" s="58">
        <v>23052240</v>
      </c>
      <c r="D183" s="59">
        <v>72000</v>
      </c>
      <c r="E183" s="59"/>
      <c r="F183" s="59">
        <f t="shared" si="10"/>
        <v>72000</v>
      </c>
      <c r="G183" s="59"/>
      <c r="H183" s="60">
        <f t="shared" si="9"/>
        <v>72000</v>
      </c>
      <c r="I183" s="27">
        <f t="shared" si="14"/>
        <v>100</v>
      </c>
    </row>
    <row r="184" spans="1:9" hidden="1" x14ac:dyDescent="0.25">
      <c r="A184" s="52" t="s">
        <v>356</v>
      </c>
      <c r="B184" s="57" t="s">
        <v>357</v>
      </c>
      <c r="C184" s="58">
        <v>6998453.2000000002</v>
      </c>
      <c r="D184" s="59">
        <v>7491.6536999999998</v>
      </c>
      <c r="E184" s="59"/>
      <c r="F184" s="59">
        <f t="shared" si="10"/>
        <v>7491.6536999999998</v>
      </c>
      <c r="G184" s="59"/>
      <c r="H184" s="60">
        <f t="shared" si="9"/>
        <v>7491.6536999999998</v>
      </c>
      <c r="I184" s="27">
        <f t="shared" si="14"/>
        <v>100</v>
      </c>
    </row>
    <row r="185" spans="1:9" hidden="1" x14ac:dyDescent="0.25">
      <c r="A185" s="52" t="s">
        <v>358</v>
      </c>
      <c r="B185" s="57" t="s">
        <v>359</v>
      </c>
      <c r="C185" s="58">
        <v>2462912520.8000002</v>
      </c>
      <c r="D185" s="59">
        <v>2986727.06</v>
      </c>
      <c r="E185" s="59"/>
      <c r="F185" s="59">
        <f t="shared" si="10"/>
        <v>2986727.06</v>
      </c>
      <c r="G185" s="59"/>
      <c r="H185" s="60">
        <f t="shared" si="9"/>
        <v>2986727.06</v>
      </c>
      <c r="I185" s="27">
        <f t="shared" si="14"/>
        <v>100</v>
      </c>
    </row>
    <row r="186" spans="1:9" hidden="1" x14ac:dyDescent="0.25">
      <c r="A186" s="52" t="s">
        <v>360</v>
      </c>
      <c r="B186" s="57" t="s">
        <v>361</v>
      </c>
      <c r="C186" s="58">
        <v>102805136.2</v>
      </c>
      <c r="D186" s="59">
        <v>190354.802</v>
      </c>
      <c r="E186" s="59"/>
      <c r="F186" s="59">
        <f t="shared" si="10"/>
        <v>190354.802</v>
      </c>
      <c r="G186" s="59"/>
      <c r="H186" s="60">
        <f t="shared" si="9"/>
        <v>190354.802</v>
      </c>
      <c r="I186" s="27">
        <f t="shared" si="14"/>
        <v>100</v>
      </c>
    </row>
    <row r="187" spans="1:9" hidden="1" x14ac:dyDescent="0.25">
      <c r="A187" s="52" t="s">
        <v>362</v>
      </c>
      <c r="B187" s="57" t="s">
        <v>363</v>
      </c>
      <c r="C187" s="58">
        <v>61616528.5</v>
      </c>
      <c r="D187" s="59">
        <v>390375.64899999998</v>
      </c>
      <c r="E187" s="59"/>
      <c r="F187" s="59">
        <f t="shared" si="10"/>
        <v>390375.64899999998</v>
      </c>
      <c r="G187" s="59"/>
      <c r="H187" s="60">
        <f t="shared" si="9"/>
        <v>390375.64899999998</v>
      </c>
      <c r="I187" s="27">
        <f t="shared" si="14"/>
        <v>100</v>
      </c>
    </row>
    <row r="188" spans="1:9" x14ac:dyDescent="0.25">
      <c r="A188" s="52" t="s">
        <v>364</v>
      </c>
      <c r="B188" s="57" t="s">
        <v>365</v>
      </c>
      <c r="C188" s="58">
        <v>948586140.79999995</v>
      </c>
      <c r="D188" s="59">
        <v>1131086.1399999999</v>
      </c>
      <c r="E188" s="59"/>
      <c r="F188" s="59">
        <f t="shared" si="10"/>
        <v>1131086.1399999999</v>
      </c>
      <c r="G188" s="59">
        <v>271000</v>
      </c>
      <c r="H188" s="25">
        <f t="shared" si="9"/>
        <v>1402086.14</v>
      </c>
      <c r="I188" s="62">
        <f t="shared" ref="I188" si="15">H188/D188*100</f>
        <v>123.95927157236673</v>
      </c>
    </row>
    <row r="189" spans="1:9" hidden="1" x14ac:dyDescent="0.25">
      <c r="A189" s="52" t="s">
        <v>366</v>
      </c>
      <c r="B189" s="57" t="s">
        <v>367</v>
      </c>
      <c r="C189" s="58">
        <v>9617631420</v>
      </c>
      <c r="D189" s="59">
        <v>10473790.5</v>
      </c>
      <c r="E189" s="59">
        <v>308876.67668999999</v>
      </c>
      <c r="F189" s="59">
        <f t="shared" si="10"/>
        <v>10782667.176689999</v>
      </c>
      <c r="G189" s="59"/>
      <c r="H189" s="60">
        <f t="shared" si="9"/>
        <v>10782667.176689999</v>
      </c>
      <c r="I189" s="62">
        <f t="shared" si="14"/>
        <v>102.94904386993417</v>
      </c>
    </row>
    <row r="190" spans="1:9" hidden="1" x14ac:dyDescent="0.25">
      <c r="A190" s="52" t="s">
        <v>368</v>
      </c>
      <c r="B190" s="57" t="s">
        <v>369</v>
      </c>
      <c r="C190" s="58">
        <v>603291552.5</v>
      </c>
      <c r="D190" s="59">
        <v>727472.54799999995</v>
      </c>
      <c r="E190" s="59"/>
      <c r="F190" s="59">
        <f t="shared" si="10"/>
        <v>727472.54799999995</v>
      </c>
      <c r="G190" s="59"/>
      <c r="H190" s="60">
        <f t="shared" si="9"/>
        <v>727472.54799999995</v>
      </c>
      <c r="I190" s="27">
        <f t="shared" si="14"/>
        <v>100</v>
      </c>
    </row>
    <row r="191" spans="1:9" hidden="1" x14ac:dyDescent="0.25">
      <c r="A191" s="52" t="s">
        <v>370</v>
      </c>
      <c r="B191" s="57" t="s">
        <v>371</v>
      </c>
      <c r="C191" s="58">
        <v>711635860.29999995</v>
      </c>
      <c r="D191" s="59">
        <v>1558700.5</v>
      </c>
      <c r="E191" s="59"/>
      <c r="F191" s="59">
        <f t="shared" si="10"/>
        <v>1558700.5</v>
      </c>
      <c r="G191" s="59"/>
      <c r="H191" s="60">
        <f t="shared" si="9"/>
        <v>1558700.5</v>
      </c>
      <c r="I191" s="27">
        <f t="shared" si="14"/>
        <v>100</v>
      </c>
    </row>
    <row r="192" spans="1:9" hidden="1" x14ac:dyDescent="0.25">
      <c r="A192" s="52" t="s">
        <v>372</v>
      </c>
      <c r="B192" s="53" t="s">
        <v>373</v>
      </c>
      <c r="C192" s="54">
        <v>700694625</v>
      </c>
      <c r="D192" s="55">
        <v>2847433.99</v>
      </c>
      <c r="E192" s="55"/>
      <c r="F192" s="55">
        <f t="shared" si="10"/>
        <v>2847433.99</v>
      </c>
      <c r="G192" s="55"/>
      <c r="H192" s="60">
        <f t="shared" si="9"/>
        <v>2847433.99</v>
      </c>
      <c r="I192" s="28">
        <f t="shared" si="14"/>
        <v>100</v>
      </c>
    </row>
    <row r="193" spans="1:9" hidden="1" x14ac:dyDescent="0.25">
      <c r="A193" s="56" t="s">
        <v>374</v>
      </c>
      <c r="B193" s="57" t="s">
        <v>375</v>
      </c>
      <c r="C193" s="58">
        <v>667910800</v>
      </c>
      <c r="D193" s="59">
        <v>957859.6</v>
      </c>
      <c r="E193" s="59"/>
      <c r="F193" s="59">
        <f t="shared" si="10"/>
        <v>957859.6</v>
      </c>
      <c r="G193" s="59"/>
      <c r="H193" s="60">
        <f t="shared" si="9"/>
        <v>957859.6</v>
      </c>
      <c r="I193" s="27">
        <f t="shared" si="14"/>
        <v>100</v>
      </c>
    </row>
    <row r="194" spans="1:9" hidden="1" x14ac:dyDescent="0.25">
      <c r="A194" s="56" t="s">
        <v>376</v>
      </c>
      <c r="B194" s="57" t="s">
        <v>377</v>
      </c>
      <c r="C194" s="58">
        <v>8181210</v>
      </c>
      <c r="D194" s="59">
        <v>1138976.6000000001</v>
      </c>
      <c r="E194" s="59"/>
      <c r="F194" s="59">
        <f t="shared" si="10"/>
        <v>1138976.6000000001</v>
      </c>
      <c r="G194" s="59"/>
      <c r="H194" s="60">
        <f t="shared" si="9"/>
        <v>1138976.6000000001</v>
      </c>
      <c r="I194" s="27">
        <f t="shared" si="14"/>
        <v>100</v>
      </c>
    </row>
    <row r="195" spans="1:9" hidden="1" x14ac:dyDescent="0.25">
      <c r="A195" s="56" t="s">
        <v>378</v>
      </c>
      <c r="B195" s="57" t="s">
        <v>379</v>
      </c>
      <c r="C195" s="58">
        <v>6938115</v>
      </c>
      <c r="D195" s="59">
        <v>591827.20499999996</v>
      </c>
      <c r="E195" s="59"/>
      <c r="F195" s="59">
        <f t="shared" si="10"/>
        <v>591827.20499999996</v>
      </c>
      <c r="G195" s="59"/>
      <c r="H195" s="60">
        <f t="shared" si="9"/>
        <v>591827.20499999996</v>
      </c>
      <c r="I195" s="27">
        <f t="shared" si="14"/>
        <v>100</v>
      </c>
    </row>
    <row r="196" spans="1:9" hidden="1" x14ac:dyDescent="0.25">
      <c r="A196" s="56" t="s">
        <v>380</v>
      </c>
      <c r="B196" s="57" t="s">
        <v>381</v>
      </c>
      <c r="C196" s="58">
        <v>17664500</v>
      </c>
      <c r="D196" s="59">
        <v>158770.58100000001</v>
      </c>
      <c r="E196" s="59"/>
      <c r="F196" s="59">
        <f t="shared" si="10"/>
        <v>158770.58100000001</v>
      </c>
      <c r="G196" s="59"/>
      <c r="H196" s="60">
        <f t="shared" si="9"/>
        <v>158770.58100000001</v>
      </c>
      <c r="I196" s="27">
        <f t="shared" si="14"/>
        <v>100</v>
      </c>
    </row>
    <row r="197" spans="1:9" hidden="1" x14ac:dyDescent="0.25">
      <c r="A197" s="52" t="s">
        <v>382</v>
      </c>
      <c r="B197" s="53" t="s">
        <v>383</v>
      </c>
      <c r="C197" s="54">
        <v>35305484.100000001</v>
      </c>
      <c r="D197" s="55">
        <v>135966.87400000001</v>
      </c>
      <c r="E197" s="55"/>
      <c r="F197" s="55">
        <f t="shared" si="10"/>
        <v>135966.87400000001</v>
      </c>
      <c r="G197" s="55"/>
      <c r="H197" s="60">
        <f t="shared" si="9"/>
        <v>135966.87400000001</v>
      </c>
      <c r="I197" s="28">
        <f t="shared" si="14"/>
        <v>100</v>
      </c>
    </row>
    <row r="198" spans="1:9" ht="19.5" hidden="1" customHeight="1" x14ac:dyDescent="0.25">
      <c r="A198" s="56" t="s">
        <v>384</v>
      </c>
      <c r="B198" s="57" t="s">
        <v>385</v>
      </c>
      <c r="C198" s="58">
        <v>21866684.100000001</v>
      </c>
      <c r="D198" s="59">
        <v>23279.691800000001</v>
      </c>
      <c r="E198" s="59"/>
      <c r="F198" s="59">
        <f t="shared" si="10"/>
        <v>23279.691800000001</v>
      </c>
      <c r="G198" s="59"/>
      <c r="H198" s="60">
        <f t="shared" si="9"/>
        <v>23279.691800000001</v>
      </c>
      <c r="I198" s="27">
        <f t="shared" si="14"/>
        <v>100</v>
      </c>
    </row>
    <row r="199" spans="1:9" ht="31.5" hidden="1" x14ac:dyDescent="0.25">
      <c r="A199" s="56" t="s">
        <v>386</v>
      </c>
      <c r="B199" s="57" t="s">
        <v>387</v>
      </c>
      <c r="C199" s="64"/>
      <c r="D199" s="59">
        <v>2450.1999999999998</v>
      </c>
      <c r="E199" s="59"/>
      <c r="F199" s="59">
        <f t="shared" si="10"/>
        <v>2450.1999999999998</v>
      </c>
      <c r="G199" s="59"/>
      <c r="H199" s="60">
        <f t="shared" si="9"/>
        <v>2450.1999999999998</v>
      </c>
      <c r="I199" s="27">
        <f t="shared" si="14"/>
        <v>100</v>
      </c>
    </row>
    <row r="200" spans="1:9" hidden="1" x14ac:dyDescent="0.25">
      <c r="A200" s="56" t="s">
        <v>388</v>
      </c>
      <c r="B200" s="57" t="s">
        <v>389</v>
      </c>
      <c r="C200" s="58">
        <v>13438800</v>
      </c>
      <c r="D200" s="59">
        <v>110236.982</v>
      </c>
      <c r="E200" s="59"/>
      <c r="F200" s="59">
        <f t="shared" si="10"/>
        <v>110236.982</v>
      </c>
      <c r="G200" s="59"/>
      <c r="H200" s="60">
        <f t="shared" si="9"/>
        <v>110236.982</v>
      </c>
      <c r="I200" s="27">
        <f t="shared" si="14"/>
        <v>100</v>
      </c>
    </row>
    <row r="201" spans="1:9" hidden="1" x14ac:dyDescent="0.25">
      <c r="A201" s="52" t="s">
        <v>390</v>
      </c>
      <c r="B201" s="53" t="s">
        <v>391</v>
      </c>
      <c r="C201" s="54">
        <v>32872143500.099998</v>
      </c>
      <c r="D201" s="55">
        <v>34521785.899999999</v>
      </c>
      <c r="E201" s="55"/>
      <c r="F201" s="55">
        <f t="shared" si="10"/>
        <v>34521785.899999999</v>
      </c>
      <c r="G201" s="55"/>
      <c r="H201" s="60">
        <f t="shared" si="9"/>
        <v>34521785.899999999</v>
      </c>
      <c r="I201" s="28">
        <f t="shared" si="14"/>
        <v>100</v>
      </c>
    </row>
    <row r="202" spans="1:9" hidden="1" x14ac:dyDescent="0.25">
      <c r="A202" s="56" t="s">
        <v>392</v>
      </c>
      <c r="B202" s="57" t="s">
        <v>393</v>
      </c>
      <c r="C202" s="58">
        <v>8625804725</v>
      </c>
      <c r="D202" s="59">
        <v>8634658.7300000004</v>
      </c>
      <c r="E202" s="59"/>
      <c r="F202" s="59">
        <f t="shared" si="10"/>
        <v>8634658.7300000004</v>
      </c>
      <c r="G202" s="59"/>
      <c r="H202" s="60">
        <f t="shared" si="9"/>
        <v>8634658.7300000004</v>
      </c>
      <c r="I202" s="27">
        <f t="shared" si="14"/>
        <v>100</v>
      </c>
    </row>
    <row r="203" spans="1:9" hidden="1" x14ac:dyDescent="0.25">
      <c r="A203" s="56" t="s">
        <v>394</v>
      </c>
      <c r="B203" s="57" t="s">
        <v>395</v>
      </c>
      <c r="C203" s="58">
        <v>18823156744.599998</v>
      </c>
      <c r="D203" s="59">
        <v>19607929.300000001</v>
      </c>
      <c r="E203" s="59"/>
      <c r="F203" s="59">
        <f t="shared" si="10"/>
        <v>19607929.300000001</v>
      </c>
      <c r="G203" s="59"/>
      <c r="H203" s="60">
        <f t="shared" si="9"/>
        <v>19607929.300000001</v>
      </c>
      <c r="I203" s="27">
        <f t="shared" si="14"/>
        <v>100</v>
      </c>
    </row>
    <row r="204" spans="1:9" hidden="1" x14ac:dyDescent="0.25">
      <c r="A204" s="56" t="s">
        <v>396</v>
      </c>
      <c r="B204" s="57" t="s">
        <v>397</v>
      </c>
      <c r="C204" s="58">
        <v>162640088.5</v>
      </c>
      <c r="D204" s="59">
        <v>170683.62</v>
      </c>
      <c r="E204" s="59"/>
      <c r="F204" s="59">
        <f t="shared" si="10"/>
        <v>170683.62</v>
      </c>
      <c r="G204" s="59"/>
      <c r="H204" s="60">
        <f t="shared" si="9"/>
        <v>170683.62</v>
      </c>
      <c r="I204" s="27">
        <f t="shared" si="14"/>
        <v>100</v>
      </c>
    </row>
    <row r="205" spans="1:9" hidden="1" x14ac:dyDescent="0.25">
      <c r="A205" s="56" t="s">
        <v>398</v>
      </c>
      <c r="B205" s="57" t="s">
        <v>399</v>
      </c>
      <c r="C205" s="58">
        <v>2587687435</v>
      </c>
      <c r="D205" s="59">
        <v>2619423.88</v>
      </c>
      <c r="E205" s="59"/>
      <c r="F205" s="59">
        <f t="shared" si="10"/>
        <v>2619423.88</v>
      </c>
      <c r="G205" s="59"/>
      <c r="H205" s="60">
        <f t="shared" si="9"/>
        <v>2619423.88</v>
      </c>
      <c r="I205" s="27">
        <f t="shared" si="14"/>
        <v>100</v>
      </c>
    </row>
    <row r="206" spans="1:9" ht="31.5" hidden="1" x14ac:dyDescent="0.25">
      <c r="A206" s="56" t="s">
        <v>400</v>
      </c>
      <c r="B206" s="57" t="s">
        <v>401</v>
      </c>
      <c r="C206" s="58">
        <v>42614748.700000003</v>
      </c>
      <c r="D206" s="59">
        <v>43801.726799999997</v>
      </c>
      <c r="E206" s="59"/>
      <c r="F206" s="59">
        <f t="shared" si="10"/>
        <v>43801.726799999997</v>
      </c>
      <c r="G206" s="59"/>
      <c r="H206" s="60">
        <f t="shared" si="9"/>
        <v>43801.726799999997</v>
      </c>
      <c r="I206" s="27">
        <f t="shared" si="14"/>
        <v>100</v>
      </c>
    </row>
    <row r="207" spans="1:9" hidden="1" x14ac:dyDescent="0.25">
      <c r="A207" s="56" t="s">
        <v>402</v>
      </c>
      <c r="B207" s="57" t="s">
        <v>403</v>
      </c>
      <c r="C207" s="58">
        <v>36756627.200000003</v>
      </c>
      <c r="D207" s="59">
        <v>205465.15299999999</v>
      </c>
      <c r="E207" s="59"/>
      <c r="F207" s="59">
        <f t="shared" si="10"/>
        <v>205465.15299999999</v>
      </c>
      <c r="G207" s="59"/>
      <c r="H207" s="60">
        <f t="shared" si="9"/>
        <v>205465.15299999999</v>
      </c>
      <c r="I207" s="27">
        <f t="shared" si="14"/>
        <v>100</v>
      </c>
    </row>
    <row r="208" spans="1:9" hidden="1" x14ac:dyDescent="0.25">
      <c r="A208" s="56" t="s">
        <v>404</v>
      </c>
      <c r="B208" s="57" t="s">
        <v>405</v>
      </c>
      <c r="C208" s="58">
        <v>15928311</v>
      </c>
      <c r="D208" s="59">
        <v>15946.899799999999</v>
      </c>
      <c r="E208" s="59"/>
      <c r="F208" s="59">
        <f t="shared" si="10"/>
        <v>15946.899799999999</v>
      </c>
      <c r="G208" s="59"/>
      <c r="H208" s="60">
        <f t="shared" si="9"/>
        <v>15946.899799999999</v>
      </c>
      <c r="I208" s="27">
        <f t="shared" si="14"/>
        <v>100</v>
      </c>
    </row>
    <row r="209" spans="1:9" hidden="1" x14ac:dyDescent="0.25">
      <c r="A209" s="56" t="s">
        <v>406</v>
      </c>
      <c r="B209" s="57" t="s">
        <v>407</v>
      </c>
      <c r="C209" s="58">
        <v>2577554820.0999999</v>
      </c>
      <c r="D209" s="59">
        <v>3223876.59</v>
      </c>
      <c r="E209" s="59"/>
      <c r="F209" s="59">
        <f t="shared" si="10"/>
        <v>3223876.59</v>
      </c>
      <c r="G209" s="59"/>
      <c r="H209" s="60">
        <f t="shared" si="9"/>
        <v>3223876.59</v>
      </c>
      <c r="I209" s="27">
        <f t="shared" si="14"/>
        <v>100</v>
      </c>
    </row>
    <row r="210" spans="1:9" hidden="1" x14ac:dyDescent="0.25">
      <c r="A210" s="52" t="s">
        <v>408</v>
      </c>
      <c r="B210" s="53" t="s">
        <v>409</v>
      </c>
      <c r="C210" s="54">
        <v>1304327496.4000001</v>
      </c>
      <c r="D210" s="55">
        <v>1532634.53</v>
      </c>
      <c r="E210" s="55"/>
      <c r="F210" s="55">
        <f t="shared" si="10"/>
        <v>1532634.53</v>
      </c>
      <c r="G210" s="55"/>
      <c r="H210" s="60">
        <f t="shared" si="9"/>
        <v>1532634.53</v>
      </c>
      <c r="I210" s="28">
        <f t="shared" si="14"/>
        <v>100</v>
      </c>
    </row>
    <row r="211" spans="1:9" hidden="1" x14ac:dyDescent="0.25">
      <c r="A211" s="56" t="s">
        <v>410</v>
      </c>
      <c r="B211" s="57" t="s">
        <v>411</v>
      </c>
      <c r="C211" s="58">
        <v>1231344192.2</v>
      </c>
      <c r="D211" s="59">
        <v>1453482.17</v>
      </c>
      <c r="E211" s="59"/>
      <c r="F211" s="59">
        <f t="shared" si="10"/>
        <v>1453482.17</v>
      </c>
      <c r="G211" s="59"/>
      <c r="H211" s="60">
        <f t="shared" si="9"/>
        <v>1453482.17</v>
      </c>
      <c r="I211" s="27">
        <f t="shared" si="14"/>
        <v>100</v>
      </c>
    </row>
    <row r="212" spans="1:9" hidden="1" x14ac:dyDescent="0.25">
      <c r="A212" s="56" t="s">
        <v>412</v>
      </c>
      <c r="B212" s="57" t="s">
        <v>413</v>
      </c>
      <c r="C212" s="58">
        <v>72983304.200000003</v>
      </c>
      <c r="D212" s="59">
        <v>79152.354800000001</v>
      </c>
      <c r="E212" s="59"/>
      <c r="F212" s="59">
        <f t="shared" si="10"/>
        <v>79152.354800000001</v>
      </c>
      <c r="G212" s="59"/>
      <c r="H212" s="60">
        <f t="shared" si="9"/>
        <v>79152.354800000001</v>
      </c>
      <c r="I212" s="27">
        <f t="shared" si="14"/>
        <v>100</v>
      </c>
    </row>
    <row r="213" spans="1:9" hidden="1" x14ac:dyDescent="0.25">
      <c r="A213" s="52" t="s">
        <v>414</v>
      </c>
      <c r="B213" s="53" t="s">
        <v>415</v>
      </c>
      <c r="C213" s="54">
        <v>6819455454.5</v>
      </c>
      <c r="D213" s="55">
        <v>7691963.6100000003</v>
      </c>
      <c r="E213" s="55"/>
      <c r="F213" s="55">
        <f t="shared" si="10"/>
        <v>7691963.6100000003</v>
      </c>
      <c r="G213" s="55"/>
      <c r="H213" s="60">
        <f t="shared" si="9"/>
        <v>7691963.6100000003</v>
      </c>
      <c r="I213" s="28">
        <f t="shared" si="14"/>
        <v>100</v>
      </c>
    </row>
    <row r="214" spans="1:9" hidden="1" x14ac:dyDescent="0.25">
      <c r="A214" s="56" t="s">
        <v>416</v>
      </c>
      <c r="B214" s="57" t="s">
        <v>417</v>
      </c>
      <c r="C214" s="58">
        <v>1720976208</v>
      </c>
      <c r="D214" s="59">
        <v>1737689.48</v>
      </c>
      <c r="E214" s="59"/>
      <c r="F214" s="59">
        <f t="shared" si="10"/>
        <v>1737689.48</v>
      </c>
      <c r="G214" s="59"/>
      <c r="H214" s="60">
        <f t="shared" si="9"/>
        <v>1737689.48</v>
      </c>
      <c r="I214" s="27">
        <f t="shared" si="14"/>
        <v>100</v>
      </c>
    </row>
    <row r="215" spans="1:9" hidden="1" x14ac:dyDescent="0.25">
      <c r="A215" s="56" t="s">
        <v>418</v>
      </c>
      <c r="B215" s="57" t="s">
        <v>419</v>
      </c>
      <c r="C215" s="58">
        <v>1512378921.7</v>
      </c>
      <c r="D215" s="59">
        <v>2019060.7</v>
      </c>
      <c r="E215" s="59"/>
      <c r="F215" s="59">
        <f t="shared" si="10"/>
        <v>2019060.7</v>
      </c>
      <c r="G215" s="59"/>
      <c r="H215" s="60">
        <f t="shared" si="9"/>
        <v>2019060.7</v>
      </c>
      <c r="I215" s="27">
        <f t="shared" si="14"/>
        <v>100</v>
      </c>
    </row>
    <row r="216" spans="1:9" hidden="1" x14ac:dyDescent="0.25">
      <c r="A216" s="56" t="s">
        <v>420</v>
      </c>
      <c r="B216" s="57" t="s">
        <v>421</v>
      </c>
      <c r="C216" s="58">
        <v>83629454.900000006</v>
      </c>
      <c r="D216" s="59">
        <v>84474.9611</v>
      </c>
      <c r="E216" s="59"/>
      <c r="F216" s="59">
        <f t="shared" si="10"/>
        <v>84474.9611</v>
      </c>
      <c r="G216" s="59"/>
      <c r="H216" s="60">
        <f t="shared" si="9"/>
        <v>84474.9611</v>
      </c>
      <c r="I216" s="27">
        <f t="shared" si="14"/>
        <v>100</v>
      </c>
    </row>
    <row r="217" spans="1:9" hidden="1" x14ac:dyDescent="0.25">
      <c r="A217" s="56" t="s">
        <v>422</v>
      </c>
      <c r="B217" s="57" t="s">
        <v>423</v>
      </c>
      <c r="C217" s="58">
        <v>182443038.09999999</v>
      </c>
      <c r="D217" s="59">
        <v>185885.36</v>
      </c>
      <c r="E217" s="59"/>
      <c r="F217" s="59">
        <f t="shared" si="10"/>
        <v>185885.36</v>
      </c>
      <c r="G217" s="59"/>
      <c r="H217" s="60">
        <f t="shared" si="9"/>
        <v>185885.36</v>
      </c>
      <c r="I217" s="27">
        <f t="shared" si="14"/>
        <v>100</v>
      </c>
    </row>
    <row r="218" spans="1:9" hidden="1" x14ac:dyDescent="0.25">
      <c r="A218" s="56" t="s">
        <v>424</v>
      </c>
      <c r="B218" s="57" t="s">
        <v>425</v>
      </c>
      <c r="C218" s="58">
        <v>322346222.69999999</v>
      </c>
      <c r="D218" s="59">
        <v>323349.98100000003</v>
      </c>
      <c r="E218" s="59"/>
      <c r="F218" s="59">
        <f t="shared" si="10"/>
        <v>323349.98100000003</v>
      </c>
      <c r="G218" s="59"/>
      <c r="H218" s="60">
        <f t="shared" si="9"/>
        <v>323349.98100000003</v>
      </c>
      <c r="I218" s="27">
        <f t="shared" si="14"/>
        <v>100</v>
      </c>
    </row>
    <row r="219" spans="1:9" ht="31.5" hidden="1" x14ac:dyDescent="0.25">
      <c r="A219" s="56" t="s">
        <v>426</v>
      </c>
      <c r="B219" s="57" t="s">
        <v>427</v>
      </c>
      <c r="C219" s="58">
        <v>125778777.5</v>
      </c>
      <c r="D219" s="59">
        <v>126043.728</v>
      </c>
      <c r="E219" s="59"/>
      <c r="F219" s="59">
        <f t="shared" si="10"/>
        <v>126043.728</v>
      </c>
      <c r="G219" s="59"/>
      <c r="H219" s="60">
        <f t="shared" si="9"/>
        <v>126043.728</v>
      </c>
      <c r="I219" s="27">
        <f t="shared" si="14"/>
        <v>100</v>
      </c>
    </row>
    <row r="220" spans="1:9" hidden="1" x14ac:dyDescent="0.25">
      <c r="A220" s="56" t="s">
        <v>428</v>
      </c>
      <c r="B220" s="57" t="s">
        <v>429</v>
      </c>
      <c r="C220" s="58">
        <v>2871902831.5999999</v>
      </c>
      <c r="D220" s="59">
        <v>3215459.39</v>
      </c>
      <c r="E220" s="59"/>
      <c r="F220" s="59">
        <f t="shared" si="10"/>
        <v>3215459.39</v>
      </c>
      <c r="G220" s="59"/>
      <c r="H220" s="60">
        <f t="shared" si="9"/>
        <v>3215459.39</v>
      </c>
      <c r="I220" s="27">
        <f t="shared" si="14"/>
        <v>100</v>
      </c>
    </row>
    <row r="221" spans="1:9" hidden="1" x14ac:dyDescent="0.25">
      <c r="A221" s="65" t="s">
        <v>430</v>
      </c>
      <c r="B221" s="53" t="s">
        <v>431</v>
      </c>
      <c r="C221" s="54">
        <v>22884249449.799999</v>
      </c>
      <c r="D221" s="55">
        <v>24041140.800000001</v>
      </c>
      <c r="E221" s="55"/>
      <c r="F221" s="55">
        <f t="shared" si="10"/>
        <v>24041140.800000001</v>
      </c>
      <c r="G221" s="55"/>
      <c r="H221" s="60">
        <f t="shared" si="9"/>
        <v>24041140.800000001</v>
      </c>
      <c r="I221" s="28">
        <f t="shared" si="14"/>
        <v>100</v>
      </c>
    </row>
    <row r="222" spans="1:9" hidden="1" x14ac:dyDescent="0.25">
      <c r="A222" s="66" t="s">
        <v>432</v>
      </c>
      <c r="B222" s="57" t="s">
        <v>433</v>
      </c>
      <c r="C222" s="58">
        <v>105875125.5</v>
      </c>
      <c r="D222" s="59">
        <v>105875.126</v>
      </c>
      <c r="E222" s="59"/>
      <c r="F222" s="59">
        <f t="shared" si="10"/>
        <v>105875.126</v>
      </c>
      <c r="G222" s="59"/>
      <c r="H222" s="60">
        <f t="shared" si="9"/>
        <v>105875.126</v>
      </c>
      <c r="I222" s="27">
        <f t="shared" si="14"/>
        <v>100</v>
      </c>
    </row>
    <row r="223" spans="1:9" hidden="1" x14ac:dyDescent="0.25">
      <c r="A223" s="66" t="s">
        <v>434</v>
      </c>
      <c r="B223" s="57" t="s">
        <v>435</v>
      </c>
      <c r="C223" s="58">
        <v>3344901114.5</v>
      </c>
      <c r="D223" s="59">
        <v>3365209.88</v>
      </c>
      <c r="E223" s="59"/>
      <c r="F223" s="59">
        <f t="shared" si="10"/>
        <v>3365209.88</v>
      </c>
      <c r="G223" s="59"/>
      <c r="H223" s="60">
        <f t="shared" si="9"/>
        <v>3365209.88</v>
      </c>
      <c r="I223" s="27">
        <f t="shared" si="14"/>
        <v>100</v>
      </c>
    </row>
    <row r="224" spans="1:9" hidden="1" x14ac:dyDescent="0.25">
      <c r="A224" s="66" t="s">
        <v>436</v>
      </c>
      <c r="B224" s="57" t="s">
        <v>437</v>
      </c>
      <c r="C224" s="58">
        <v>17427424793.299999</v>
      </c>
      <c r="D224" s="59">
        <v>18010825.300000001</v>
      </c>
      <c r="E224" s="59"/>
      <c r="F224" s="59">
        <f t="shared" si="10"/>
        <v>18010825.300000001</v>
      </c>
      <c r="G224" s="59"/>
      <c r="H224" s="60">
        <f t="shared" si="9"/>
        <v>18010825.300000001</v>
      </c>
      <c r="I224" s="27">
        <f t="shared" si="14"/>
        <v>100</v>
      </c>
    </row>
    <row r="225" spans="1:9" hidden="1" x14ac:dyDescent="0.25">
      <c r="A225" s="66" t="s">
        <v>438</v>
      </c>
      <c r="B225" s="57" t="s">
        <v>439</v>
      </c>
      <c r="C225" s="58">
        <v>1403628858.4000001</v>
      </c>
      <c r="D225" s="59">
        <v>1671091.35</v>
      </c>
      <c r="E225" s="59"/>
      <c r="F225" s="59">
        <f t="shared" si="10"/>
        <v>1671091.35</v>
      </c>
      <c r="G225" s="59"/>
      <c r="H225" s="60">
        <f t="shared" si="9"/>
        <v>1671091.35</v>
      </c>
      <c r="I225" s="27">
        <f t="shared" si="14"/>
        <v>100</v>
      </c>
    </row>
    <row r="226" spans="1:9" hidden="1" x14ac:dyDescent="0.25">
      <c r="A226" s="66" t="s">
        <v>440</v>
      </c>
      <c r="B226" s="57" t="s">
        <v>441</v>
      </c>
      <c r="C226" s="58">
        <v>602419558.10000002</v>
      </c>
      <c r="D226" s="59">
        <v>888139.08299999998</v>
      </c>
      <c r="E226" s="59"/>
      <c r="F226" s="59">
        <f t="shared" si="10"/>
        <v>888139.08299999998</v>
      </c>
      <c r="G226" s="59"/>
      <c r="H226" s="60">
        <f t="shared" si="9"/>
        <v>888139.08299999998</v>
      </c>
      <c r="I226" s="27">
        <f t="shared" si="14"/>
        <v>100</v>
      </c>
    </row>
    <row r="227" spans="1:9" hidden="1" x14ac:dyDescent="0.25">
      <c r="A227" s="65" t="s">
        <v>442</v>
      </c>
      <c r="B227" s="53" t="s">
        <v>443</v>
      </c>
      <c r="C227" s="54">
        <v>588831612.89999998</v>
      </c>
      <c r="D227" s="55">
        <v>881413.40500000003</v>
      </c>
      <c r="E227" s="55"/>
      <c r="F227" s="55">
        <f t="shared" si="10"/>
        <v>881413.40500000003</v>
      </c>
      <c r="G227" s="55"/>
      <c r="H227" s="60">
        <f t="shared" ref="H227:H240" si="16">F227+G227</f>
        <v>881413.40500000003</v>
      </c>
      <c r="I227" s="28">
        <f t="shared" si="14"/>
        <v>100</v>
      </c>
    </row>
    <row r="228" spans="1:9" hidden="1" x14ac:dyDescent="0.25">
      <c r="A228" s="66" t="s">
        <v>444</v>
      </c>
      <c r="B228" s="57" t="s">
        <v>445</v>
      </c>
      <c r="C228" s="58">
        <v>186963714.69999999</v>
      </c>
      <c r="D228" s="59">
        <v>18230.379099999998</v>
      </c>
      <c r="E228" s="59"/>
      <c r="F228" s="59">
        <f t="shared" ref="F228:F240" si="17">D228+E228</f>
        <v>18230.379099999998</v>
      </c>
      <c r="G228" s="59"/>
      <c r="H228" s="60">
        <f t="shared" si="16"/>
        <v>18230.379099999998</v>
      </c>
      <c r="I228" s="27">
        <f t="shared" si="14"/>
        <v>100</v>
      </c>
    </row>
    <row r="229" spans="1:9" hidden="1" x14ac:dyDescent="0.25">
      <c r="A229" s="66" t="s">
        <v>446</v>
      </c>
      <c r="B229" s="57" t="s">
        <v>447</v>
      </c>
      <c r="C229" s="58">
        <v>203028925.40000001</v>
      </c>
      <c r="D229" s="59">
        <v>369236.21799999999</v>
      </c>
      <c r="E229" s="59"/>
      <c r="F229" s="59">
        <f t="shared" si="17"/>
        <v>369236.21799999999</v>
      </c>
      <c r="G229" s="59"/>
      <c r="H229" s="60">
        <f t="shared" si="16"/>
        <v>369236.21799999999</v>
      </c>
      <c r="I229" s="27">
        <f t="shared" si="14"/>
        <v>100</v>
      </c>
    </row>
    <row r="230" spans="1:9" hidden="1" x14ac:dyDescent="0.25">
      <c r="A230" s="66" t="s">
        <v>448</v>
      </c>
      <c r="B230" s="57" t="s">
        <v>449</v>
      </c>
      <c r="C230" s="58">
        <v>145009934.80000001</v>
      </c>
      <c r="D230" s="59">
        <v>384047.75300000003</v>
      </c>
      <c r="E230" s="59"/>
      <c r="F230" s="59">
        <f t="shared" si="17"/>
        <v>384047.75300000003</v>
      </c>
      <c r="G230" s="59"/>
      <c r="H230" s="60">
        <f t="shared" si="16"/>
        <v>384047.75300000003</v>
      </c>
      <c r="I230" s="27">
        <f t="shared" si="14"/>
        <v>100</v>
      </c>
    </row>
    <row r="231" spans="1:9" hidden="1" x14ac:dyDescent="0.25">
      <c r="A231" s="66" t="s">
        <v>450</v>
      </c>
      <c r="B231" s="57" t="s">
        <v>451</v>
      </c>
      <c r="C231" s="58">
        <v>53829038</v>
      </c>
      <c r="D231" s="59">
        <v>109899.05499999999</v>
      </c>
      <c r="E231" s="59"/>
      <c r="F231" s="59">
        <f t="shared" si="17"/>
        <v>109899.05499999999</v>
      </c>
      <c r="G231" s="59"/>
      <c r="H231" s="60">
        <f t="shared" si="16"/>
        <v>109899.05499999999</v>
      </c>
      <c r="I231" s="27">
        <f t="shared" si="14"/>
        <v>100</v>
      </c>
    </row>
    <row r="232" spans="1:9" hidden="1" x14ac:dyDescent="0.25">
      <c r="A232" s="65" t="s">
        <v>452</v>
      </c>
      <c r="B232" s="53" t="s">
        <v>453</v>
      </c>
      <c r="C232" s="54">
        <v>145081355.19999999</v>
      </c>
      <c r="D232" s="55">
        <v>238987.35399999999</v>
      </c>
      <c r="E232" s="55"/>
      <c r="F232" s="55">
        <f t="shared" si="17"/>
        <v>238987.35399999999</v>
      </c>
      <c r="G232" s="55"/>
      <c r="H232" s="60">
        <f t="shared" si="16"/>
        <v>238987.35399999999</v>
      </c>
      <c r="I232" s="28">
        <f t="shared" si="14"/>
        <v>100</v>
      </c>
    </row>
    <row r="233" spans="1:9" hidden="1" x14ac:dyDescent="0.25">
      <c r="A233" s="66" t="s">
        <v>454</v>
      </c>
      <c r="B233" s="57" t="s">
        <v>455</v>
      </c>
      <c r="C233" s="58">
        <v>7589453.7999999998</v>
      </c>
      <c r="D233" s="59">
        <v>93713.788</v>
      </c>
      <c r="E233" s="59"/>
      <c r="F233" s="59">
        <f t="shared" si="17"/>
        <v>93713.788</v>
      </c>
      <c r="G233" s="59"/>
      <c r="H233" s="60">
        <f t="shared" si="16"/>
        <v>93713.788</v>
      </c>
      <c r="I233" s="27">
        <f t="shared" si="14"/>
        <v>100</v>
      </c>
    </row>
    <row r="234" spans="1:9" hidden="1" x14ac:dyDescent="0.25">
      <c r="A234" s="66" t="s">
        <v>456</v>
      </c>
      <c r="B234" s="57" t="s">
        <v>457</v>
      </c>
      <c r="C234" s="58">
        <v>124736880.3</v>
      </c>
      <c r="D234" s="59">
        <v>131984.32500000001</v>
      </c>
      <c r="E234" s="59"/>
      <c r="F234" s="59">
        <f t="shared" si="17"/>
        <v>131984.32500000001</v>
      </c>
      <c r="G234" s="59"/>
      <c r="H234" s="60">
        <f t="shared" si="16"/>
        <v>131984.32500000001</v>
      </c>
      <c r="I234" s="27">
        <f t="shared" si="14"/>
        <v>100</v>
      </c>
    </row>
    <row r="235" spans="1:9" hidden="1" x14ac:dyDescent="0.25">
      <c r="A235" s="66" t="s">
        <v>458</v>
      </c>
      <c r="B235" s="57" t="s">
        <v>459</v>
      </c>
      <c r="C235" s="58">
        <v>12755021.1</v>
      </c>
      <c r="D235" s="59">
        <v>13289.241099999999</v>
      </c>
      <c r="E235" s="59"/>
      <c r="F235" s="59">
        <f t="shared" si="17"/>
        <v>13289.241099999999</v>
      </c>
      <c r="G235" s="59"/>
      <c r="H235" s="60">
        <f t="shared" si="16"/>
        <v>13289.241099999999</v>
      </c>
      <c r="I235" s="27">
        <f t="shared" si="14"/>
        <v>100</v>
      </c>
    </row>
    <row r="236" spans="1:9" ht="31.5" hidden="1" x14ac:dyDescent="0.25">
      <c r="A236" s="65" t="s">
        <v>460</v>
      </c>
      <c r="B236" s="53" t="s">
        <v>461</v>
      </c>
      <c r="C236" s="54">
        <v>601893062</v>
      </c>
      <c r="D236" s="55">
        <v>601893.06200000003</v>
      </c>
      <c r="E236" s="55"/>
      <c r="F236" s="55">
        <f t="shared" si="17"/>
        <v>601893.06200000003</v>
      </c>
      <c r="G236" s="59"/>
      <c r="H236" s="60">
        <f t="shared" si="16"/>
        <v>601893.06200000003</v>
      </c>
      <c r="I236" s="28">
        <f t="shared" si="14"/>
        <v>100</v>
      </c>
    </row>
    <row r="237" spans="1:9" ht="47.25" x14ac:dyDescent="0.25">
      <c r="A237" s="65" t="s">
        <v>462</v>
      </c>
      <c r="B237" s="53" t="s">
        <v>463</v>
      </c>
      <c r="C237" s="54">
        <v>3828859100</v>
      </c>
      <c r="D237" s="55">
        <v>4610050.38</v>
      </c>
      <c r="E237" s="55"/>
      <c r="F237" s="55">
        <f t="shared" si="17"/>
        <v>4610050.38</v>
      </c>
      <c r="G237" s="55">
        <v>738301.60199999996</v>
      </c>
      <c r="H237" s="19">
        <f t="shared" si="16"/>
        <v>5348351.9819999998</v>
      </c>
      <c r="I237" s="21">
        <f t="shared" ref="I237" si="18">H237/D237*100</f>
        <v>116.01504411324892</v>
      </c>
    </row>
    <row r="238" spans="1:9" ht="31.5" hidden="1" x14ac:dyDescent="0.25">
      <c r="A238" s="65" t="s">
        <v>464</v>
      </c>
      <c r="B238" s="57" t="s">
        <v>465</v>
      </c>
      <c r="C238" s="58">
        <v>3203154100</v>
      </c>
      <c r="D238" s="59">
        <v>3203154</v>
      </c>
      <c r="E238" s="59"/>
      <c r="F238" s="59">
        <f t="shared" si="17"/>
        <v>3203154</v>
      </c>
      <c r="G238" s="59"/>
      <c r="H238" s="60">
        <f t="shared" si="16"/>
        <v>3203154</v>
      </c>
      <c r="I238" s="27">
        <f t="shared" si="14"/>
        <v>100</v>
      </c>
    </row>
    <row r="239" spans="1:9" x14ac:dyDescent="0.25">
      <c r="A239" s="66" t="s">
        <v>466</v>
      </c>
      <c r="B239" s="57" t="s">
        <v>467</v>
      </c>
      <c r="C239" s="58">
        <v>47565100</v>
      </c>
      <c r="D239" s="59">
        <v>97565.1</v>
      </c>
      <c r="E239" s="59"/>
      <c r="F239" s="59">
        <f t="shared" si="17"/>
        <v>97565.1</v>
      </c>
      <c r="G239" s="59">
        <v>679990.6</v>
      </c>
      <c r="H239" s="25">
        <f t="shared" si="16"/>
        <v>777555.7</v>
      </c>
      <c r="I239" s="63" t="s">
        <v>473</v>
      </c>
    </row>
    <row r="240" spans="1:9" x14ac:dyDescent="0.25">
      <c r="A240" s="66" t="s">
        <v>468</v>
      </c>
      <c r="B240" s="57" t="s">
        <v>469</v>
      </c>
      <c r="C240" s="58">
        <v>578140000</v>
      </c>
      <c r="D240" s="59">
        <v>1309331.28</v>
      </c>
      <c r="E240" s="59"/>
      <c r="F240" s="59">
        <f t="shared" si="17"/>
        <v>1309331.28</v>
      </c>
      <c r="G240" s="59">
        <v>58311</v>
      </c>
      <c r="H240" s="25">
        <f t="shared" si="16"/>
        <v>1367642.28</v>
      </c>
      <c r="I240" s="62">
        <f t="shared" ref="I240" si="19">H240/D240*100</f>
        <v>104.45349476413639</v>
      </c>
    </row>
  </sheetData>
  <autoFilter ref="A5:I240">
    <filterColumn colId="6">
      <customFilters>
        <customFilter operator="notEqual" val=" "/>
      </customFilters>
    </filterColumn>
  </autoFilter>
  <mergeCells count="3">
    <mergeCell ref="H1:I1"/>
    <mergeCell ref="B2:I2"/>
    <mergeCell ref="H3:I3"/>
  </mergeCells>
  <hyperlinks>
    <hyperlink ref="B79" r:id="rId1" display="consultantplus://offline/ref=A3DFE0B866011CE82705471AE357C58ADEAB16DD9DFF79E77A2AE5B178ED5A3BA0833C7577EC1CA61A6D3D996F3B830342BA749E6BA25AB2p20AJ"/>
    <hyperlink ref="B100" r:id="rId2" display="consultantplus://offline/ref=A3DFE0B866011CE82705471AE357C58ADEA816DE9DF479E77A2AE5B178ED5A3BA0833C7577EC1CA5136D3D996F3B830342BA749E6BA25AB2p20AJ"/>
    <hyperlink ref="B124" r:id="rId3" display="consultantplus://offline/ref=A3DFE0B866011CE82705471AE357C58ADEA81ED693F679E77A2AE5B178ED5A3BB283647976EF02A610786BC829p60DJ"/>
    <hyperlink ref="B125" r:id="rId4" display="consultantplus://offline/ref=A3DFE0B866011CE82705471AE357C58ADEA812D79CF179E77A2AE5B178ED5A3BB283647976EF02A610786BC829p60DJ"/>
    <hyperlink ref="B127" r:id="rId5" display="consultantplus://offline/ref=A3DFE0B866011CE82705471AE357C58AD9A31EDE94F379E77A2AE5B178ED5A3BB283647976EF02A610786BC829p60DJ"/>
    <hyperlink ref="B129" r:id="rId6" display="consultantplus://offline/ref=A3DFE0B866011CE82705471AE357C58ADEA915DF97FF79E77A2AE5B178ED5A3BB283647976EF02A610786BC829p60DJ"/>
  </hyperlinks>
  <pageMargins left="0.25" right="0.25" top="0.75" bottom="0.75" header="0.3" footer="0.3"/>
  <pageSetup paperSize="9" scale="53" fitToHeight="0"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Губайдуллина Гульназ Марсилевна</dc:creator>
  <cp:lastModifiedBy>Губайдуллина Гульназ Марсилевна</cp:lastModifiedBy>
  <cp:lastPrinted>2023-05-22T10:17:07Z</cp:lastPrinted>
  <dcterms:created xsi:type="dcterms:W3CDTF">2023-05-22T09:50:48Z</dcterms:created>
  <dcterms:modified xsi:type="dcterms:W3CDTF">2023-05-22T10:19:46Z</dcterms:modified>
</cp:coreProperties>
</file>